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JVP 2024\FINANCIJE\Izvršenje za 2023\"/>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7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B303" i="9" s="1"/>
  <c r="F303" i="9"/>
  <c r="H302" i="9"/>
  <c r="G302" i="9"/>
  <c r="F302" i="9"/>
  <c r="H301" i="9"/>
  <c r="G301" i="9"/>
  <c r="F301" i="9"/>
  <c r="E301" i="9"/>
  <c r="B301" i="9" s="1"/>
  <c r="H300" i="9"/>
  <c r="G300" i="9"/>
  <c r="F300" i="9"/>
  <c r="H299" i="9"/>
  <c r="G299" i="9"/>
  <c r="F299" i="9"/>
  <c r="H298" i="9"/>
  <c r="G298" i="9"/>
  <c r="E298" i="9" s="1"/>
  <c r="B298" i="9" s="1"/>
  <c r="F298" i="9"/>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E291" i="9"/>
  <c r="B291" i="9" s="1"/>
  <c r="F290" i="9"/>
  <c r="F289" i="9"/>
  <c r="H288" i="9"/>
  <c r="E288" i="9" s="1"/>
  <c r="B288" i="9" s="1"/>
  <c r="G288" i="9"/>
  <c r="F288" i="9"/>
  <c r="H287" i="9"/>
  <c r="G287" i="9"/>
  <c r="E287" i="9" s="1"/>
  <c r="B287" i="9" s="1"/>
  <c r="F287" i="9"/>
  <c r="H286" i="9"/>
  <c r="G286" i="9"/>
  <c r="F286" i="9"/>
  <c r="H285" i="9"/>
  <c r="G285" i="9"/>
  <c r="F285" i="9"/>
  <c r="F284" i="9"/>
  <c r="H283" i="9"/>
  <c r="E283" i="9" s="1"/>
  <c r="B283" i="9" s="1"/>
  <c r="G283" i="9"/>
  <c r="F283" i="9"/>
  <c r="H282" i="9"/>
  <c r="E282" i="9" s="1"/>
  <c r="B282" i="9" s="1"/>
  <c r="G282" i="9"/>
  <c r="F282" i="9"/>
  <c r="H281" i="9"/>
  <c r="G281" i="9"/>
  <c r="E281" i="9" s="1"/>
  <c r="B281" i="9" s="1"/>
  <c r="F281" i="9"/>
  <c r="F280" i="9"/>
  <c r="F279" i="9"/>
  <c r="F278" i="9"/>
  <c r="F277" i="9"/>
  <c r="F276" i="9"/>
  <c r="L275" i="9"/>
  <c r="F275" i="9" s="1"/>
  <c r="H275" i="9"/>
  <c r="F274" i="9"/>
  <c r="I273" i="9"/>
  <c r="H273" i="9"/>
  <c r="F273" i="9"/>
  <c r="E272" i="9"/>
  <c r="M271" i="9"/>
  <c r="L271" i="9"/>
  <c r="F271" i="9" s="1"/>
  <c r="E271" i="9"/>
  <c r="M270" i="9"/>
  <c r="F270" i="9" s="1"/>
  <c r="B270" i="9" s="1"/>
  <c r="L270" i="9"/>
  <c r="E270" i="9"/>
  <c r="M269" i="9"/>
  <c r="L269" i="9"/>
  <c r="F269" i="9" s="1"/>
  <c r="E269" i="9"/>
  <c r="B269" i="9" s="1"/>
  <c r="M268" i="9"/>
  <c r="L268" i="9"/>
  <c r="F268" i="9"/>
  <c r="B268" i="9" s="1"/>
  <c r="E268" i="9"/>
  <c r="M267" i="9"/>
  <c r="L267" i="9"/>
  <c r="F267" i="9" s="1"/>
  <c r="E267" i="9"/>
  <c r="B267" i="9" s="1"/>
  <c r="M266" i="9"/>
  <c r="F266" i="9" s="1"/>
  <c r="B266" i="9" s="1"/>
  <c r="L266" i="9"/>
  <c r="E266" i="9"/>
  <c r="M265" i="9"/>
  <c r="L265" i="9"/>
  <c r="F265" i="9" s="1"/>
  <c r="E265" i="9"/>
  <c r="M264" i="9"/>
  <c r="L264" i="9"/>
  <c r="F264" i="9"/>
  <c r="B264" i="9" s="1"/>
  <c r="E264" i="9"/>
  <c r="M263" i="9"/>
  <c r="L263" i="9"/>
  <c r="F263" i="9" s="1"/>
  <c r="E263" i="9"/>
  <c r="B263" i="9" s="1"/>
  <c r="M262" i="9"/>
  <c r="F262" i="9" s="1"/>
  <c r="B262" i="9" s="1"/>
  <c r="L262" i="9"/>
  <c r="E262" i="9"/>
  <c r="M261" i="9"/>
  <c r="L261" i="9"/>
  <c r="F261" i="9" s="1"/>
  <c r="E261" i="9"/>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B255" i="9" s="1"/>
  <c r="E255" i="9"/>
  <c r="M254" i="9"/>
  <c r="F254" i="9" s="1"/>
  <c r="B254" i="9" s="1"/>
  <c r="L254" i="9"/>
  <c r="E254" i="9"/>
  <c r="M253" i="9"/>
  <c r="L253" i="9"/>
  <c r="F253" i="9"/>
  <c r="E253" i="9"/>
  <c r="B253" i="9" s="1"/>
  <c r="M252" i="9"/>
  <c r="L252" i="9"/>
  <c r="F252" i="9"/>
  <c r="B252" i="9" s="1"/>
  <c r="E252" i="9"/>
  <c r="M251" i="9"/>
  <c r="L251" i="9"/>
  <c r="F251" i="9" s="1"/>
  <c r="B251" i="9" s="1"/>
  <c r="E251" i="9"/>
  <c r="M250" i="9"/>
  <c r="F250" i="9" s="1"/>
  <c r="B250" i="9" s="1"/>
  <c r="L250" i="9"/>
  <c r="E250" i="9"/>
  <c r="M249" i="9"/>
  <c r="L249" i="9"/>
  <c r="F249" i="9"/>
  <c r="E249" i="9"/>
  <c r="B249" i="9" s="1"/>
  <c r="M248" i="9"/>
  <c r="L248" i="9"/>
  <c r="F248" i="9"/>
  <c r="B248" i="9" s="1"/>
  <c r="E248" i="9"/>
  <c r="M247" i="9"/>
  <c r="L247" i="9"/>
  <c r="F247" i="9" s="1"/>
  <c r="B247" i="9" s="1"/>
  <c r="E247" i="9"/>
  <c r="M246" i="9"/>
  <c r="F246" i="9" s="1"/>
  <c r="B246" i="9" s="1"/>
  <c r="L246" i="9"/>
  <c r="E246" i="9"/>
  <c r="M245" i="9"/>
  <c r="L245" i="9"/>
  <c r="F245" i="9"/>
  <c r="E245" i="9"/>
  <c r="B245" i="9" s="1"/>
  <c r="M244" i="9"/>
  <c r="L244" i="9"/>
  <c r="F244" i="9"/>
  <c r="B244" i="9" s="1"/>
  <c r="E244" i="9"/>
  <c r="M243" i="9"/>
  <c r="L243" i="9"/>
  <c r="F243" i="9" s="1"/>
  <c r="B243" i="9" s="1"/>
  <c r="E243" i="9"/>
  <c r="M242" i="9"/>
  <c r="F242" i="9" s="1"/>
  <c r="B242" i="9" s="1"/>
  <c r="L242" i="9"/>
  <c r="E242" i="9"/>
  <c r="M241" i="9"/>
  <c r="L241" i="9"/>
  <c r="F241" i="9"/>
  <c r="E241" i="9"/>
  <c r="B241" i="9" s="1"/>
  <c r="M240" i="9"/>
  <c r="L240" i="9"/>
  <c r="F240" i="9"/>
  <c r="B240" i="9" s="1"/>
  <c r="E240" i="9"/>
  <c r="M239" i="9"/>
  <c r="L239" i="9"/>
  <c r="F239" i="9" s="1"/>
  <c r="B239" i="9" s="1"/>
  <c r="E239" i="9"/>
  <c r="M238" i="9"/>
  <c r="F238" i="9" s="1"/>
  <c r="B238" i="9" s="1"/>
  <c r="L238" i="9"/>
  <c r="E238" i="9"/>
  <c r="M237" i="9"/>
  <c r="L237" i="9"/>
  <c r="F237" i="9"/>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L226" i="9"/>
  <c r="F226" i="9" s="1"/>
  <c r="B226" i="9" s="1"/>
  <c r="E226" i="9"/>
  <c r="M225" i="9"/>
  <c r="L225" i="9"/>
  <c r="F225" i="9"/>
  <c r="E225" i="9"/>
  <c r="B225" i="9" s="1"/>
  <c r="M224" i="9"/>
  <c r="L224" i="9"/>
  <c r="F224" i="9"/>
  <c r="B224" i="9" s="1"/>
  <c r="E224" i="9"/>
  <c r="M223" i="9"/>
  <c r="L223" i="9"/>
  <c r="E223" i="9"/>
  <c r="M222" i="9"/>
  <c r="F222" i="9" s="1"/>
  <c r="B222" i="9" s="1"/>
  <c r="L222" i="9"/>
  <c r="E222" i="9"/>
  <c r="M221" i="9"/>
  <c r="F221" i="9" s="1"/>
  <c r="L221" i="9"/>
  <c r="E221" i="9"/>
  <c r="M220" i="9"/>
  <c r="F220" i="9" s="1"/>
  <c r="B220" i="9" s="1"/>
  <c r="L220" i="9"/>
  <c r="E220" i="9"/>
  <c r="M219" i="9"/>
  <c r="L219" i="9"/>
  <c r="E219" i="9"/>
  <c r="M218" i="9"/>
  <c r="L218" i="9"/>
  <c r="E218" i="9"/>
  <c r="M217" i="9"/>
  <c r="L217" i="9"/>
  <c r="E217" i="9"/>
  <c r="M216" i="9"/>
  <c r="L216" i="9"/>
  <c r="F216" i="9"/>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H158" i="9"/>
  <c r="G158" i="9"/>
  <c r="E158" i="9" s="1"/>
  <c r="F158" i="9"/>
  <c r="H157" i="9"/>
  <c r="G157" i="9"/>
  <c r="F157" i="9"/>
  <c r="H156" i="9"/>
  <c r="G156" i="9"/>
  <c r="F156" i="9"/>
  <c r="E156" i="9"/>
  <c r="B156" i="9" s="1"/>
  <c r="H155" i="9"/>
  <c r="G155" i="9"/>
  <c r="F155" i="9"/>
  <c r="E155" i="9"/>
  <c r="H154" i="9"/>
  <c r="G154" i="9"/>
  <c r="E154" i="9" s="1"/>
  <c r="F154" i="9"/>
  <c r="H153" i="9"/>
  <c r="G153" i="9"/>
  <c r="F153" i="9"/>
  <c r="H152" i="9"/>
  <c r="G152" i="9"/>
  <c r="F152" i="9"/>
  <c r="E152" i="9"/>
  <c r="B152" i="9" s="1"/>
  <c r="H151" i="9"/>
  <c r="G151" i="9"/>
  <c r="F151" i="9"/>
  <c r="E151" i="9"/>
  <c r="H150" i="9"/>
  <c r="G150" i="9"/>
  <c r="E150" i="9" s="1"/>
  <c r="F150" i="9"/>
  <c r="H149" i="9"/>
  <c r="G149" i="9"/>
  <c r="F149" i="9"/>
  <c r="H148" i="9"/>
  <c r="G148" i="9"/>
  <c r="F148" i="9"/>
  <c r="E148" i="9"/>
  <c r="B148" i="9" s="1"/>
  <c r="H147" i="9"/>
  <c r="G147" i="9"/>
  <c r="F147" i="9"/>
  <c r="E147" i="9"/>
  <c r="H146" i="9"/>
  <c r="G146" i="9"/>
  <c r="E146" i="9" s="1"/>
  <c r="F146" i="9"/>
  <c r="H145" i="9"/>
  <c r="G145" i="9"/>
  <c r="F145" i="9"/>
  <c r="H144" i="9"/>
  <c r="G144" i="9"/>
  <c r="F144" i="9"/>
  <c r="E144" i="9"/>
  <c r="B144" i="9" s="1"/>
  <c r="F143" i="9"/>
  <c r="H142" i="9"/>
  <c r="G142" i="9"/>
  <c r="E142" i="9" s="1"/>
  <c r="B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F47" i="9"/>
  <c r="H46" i="9"/>
  <c r="G46" i="9"/>
  <c r="F46" i="9"/>
  <c r="E46" i="9"/>
  <c r="B46" i="9" s="1"/>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G37" i="9"/>
  <c r="F37" i="9"/>
  <c r="E37" i="9"/>
  <c r="B37" i="9" s="1"/>
  <c r="H36" i="9"/>
  <c r="G36" i="9"/>
  <c r="E36" i="9" s="1"/>
  <c r="B36" i="9" s="1"/>
  <c r="F36" i="9"/>
  <c r="H35" i="9"/>
  <c r="G35" i="9"/>
  <c r="E35" i="9" s="1"/>
  <c r="B35" i="9" s="1"/>
  <c r="F35" i="9"/>
  <c r="H34" i="9"/>
  <c r="G34" i="9"/>
  <c r="F34" i="9"/>
  <c r="E34" i="9"/>
  <c r="B34" i="9" s="1"/>
  <c r="H33" i="9"/>
  <c r="G33" i="9"/>
  <c r="F33" i="9"/>
  <c r="H32" i="9"/>
  <c r="G32" i="9"/>
  <c r="F32" i="9"/>
  <c r="H31" i="9"/>
  <c r="G31" i="9"/>
  <c r="E31" i="9" s="1"/>
  <c r="B31" i="9" s="1"/>
  <c r="F31" i="9"/>
  <c r="H30" i="9"/>
  <c r="E30" i="9" s="1"/>
  <c r="B30" i="9" s="1"/>
  <c r="G30" i="9"/>
  <c r="F30" i="9"/>
  <c r="H29" i="9"/>
  <c r="G29" i="9"/>
  <c r="F29" i="9"/>
  <c r="E29" i="9"/>
  <c r="B29" i="9" s="1"/>
  <c r="H28" i="9"/>
  <c r="G28" i="9"/>
  <c r="E28" i="9" s="1"/>
  <c r="B28" i="9" s="1"/>
  <c r="F28" i="9"/>
  <c r="H27" i="9"/>
  <c r="G27" i="9"/>
  <c r="F27" i="9"/>
  <c r="H26" i="9"/>
  <c r="G26" i="9"/>
  <c r="F26" i="9"/>
  <c r="E26" i="9"/>
  <c r="B26" i="9" s="1"/>
  <c r="H25" i="9"/>
  <c r="G25" i="9"/>
  <c r="F25" i="9"/>
  <c r="E25" i="9"/>
  <c r="B25" i="9" s="1"/>
  <c r="H24" i="9"/>
  <c r="G24" i="9"/>
  <c r="E24" i="9" s="1"/>
  <c r="B24" i="9" s="1"/>
  <c r="F24" i="9"/>
  <c r="H23" i="9"/>
  <c r="G23" i="9"/>
  <c r="F23" i="9"/>
  <c r="H22" i="9"/>
  <c r="G22" i="9"/>
  <c r="F22" i="9"/>
  <c r="E22" i="9"/>
  <c r="B22" i="9" s="1"/>
  <c r="F21" i="9"/>
  <c r="F4" i="9"/>
  <c r="O3" i="9"/>
  <c r="G275" i="9" s="1"/>
  <c r="E275" i="9" s="1"/>
  <c r="B275" i="9" s="1"/>
  <c r="I3" i="9"/>
  <c r="H3" i="9"/>
  <c r="G3" i="9"/>
  <c r="D101" i="8"/>
  <c r="D95" i="8"/>
  <c r="D90" i="8"/>
  <c r="D85" i="8"/>
  <c r="D80" i="8"/>
  <c r="C1555" i="1" s="1"/>
  <c r="D75" i="8"/>
  <c r="D70" i="8"/>
  <c r="D65" i="8"/>
  <c r="D60" i="8"/>
  <c r="C1535" i="1" s="1"/>
  <c r="D55" i="8"/>
  <c r="D49" i="8" s="1"/>
  <c r="C1524" i="1" s="1"/>
  <c r="G1524" i="1" s="1"/>
  <c r="D50" i="8"/>
  <c r="D44" i="8"/>
  <c r="C1519" i="1" s="1"/>
  <c r="D36" i="8"/>
  <c r="D26" i="8"/>
  <c r="D24" i="8"/>
  <c r="C1499" i="1" s="1"/>
  <c r="G1499" i="1" s="1"/>
  <c r="D18" i="8"/>
  <c r="D8" i="8"/>
  <c r="D6" i="8" s="1"/>
  <c r="C1481" i="1" s="1"/>
  <c r="E44" i="7"/>
  <c r="D44" i="7"/>
  <c r="E39" i="7"/>
  <c r="D39" i="7"/>
  <c r="D38" i="7" s="1"/>
  <c r="E38" i="7"/>
  <c r="E30" i="7"/>
  <c r="D30" i="7"/>
  <c r="E23" i="7"/>
  <c r="D23" i="7"/>
  <c r="E22" i="7"/>
  <c r="I30" i="3" s="1"/>
  <c r="D22" i="7"/>
  <c r="E14" i="7"/>
  <c r="D14" i="7"/>
  <c r="E7" i="7"/>
  <c r="D7" i="7"/>
  <c r="D6" i="7" s="1"/>
  <c r="D5" i="7"/>
  <c r="F140" i="6"/>
  <c r="F139" i="6"/>
  <c r="F138" i="6"/>
  <c r="F137" i="6"/>
  <c r="F136" i="6"/>
  <c r="F135" i="6"/>
  <c r="F134" i="6"/>
  <c r="F133" i="6"/>
  <c r="F132" i="6"/>
  <c r="F131" i="6"/>
  <c r="E130" i="6"/>
  <c r="E129" i="6" s="1"/>
  <c r="D130" i="6"/>
  <c r="F130" i="6" s="1"/>
  <c r="F129" i="6"/>
  <c r="D129" i="6"/>
  <c r="F128" i="6"/>
  <c r="F127" i="6"/>
  <c r="F126" i="6"/>
  <c r="F125" i="6"/>
  <c r="F124" i="6"/>
  <c r="F123" i="6"/>
  <c r="E122" i="6"/>
  <c r="E114" i="6" s="1"/>
  <c r="I27" i="3" s="1"/>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1348" i="1" s="1"/>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304" i="1" s="1"/>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D258" i="5"/>
  <c r="F257" i="5"/>
  <c r="F256" i="5"/>
  <c r="F255" i="5"/>
  <c r="F254" i="5"/>
  <c r="F253" i="5"/>
  <c r="F252" i="5"/>
  <c r="F251" i="5"/>
  <c r="E250" i="5"/>
  <c r="D1227" i="1" s="1"/>
  <c r="D250" i="5"/>
  <c r="F249" i="5"/>
  <c r="F248" i="5"/>
  <c r="F247" i="5"/>
  <c r="F246" i="5"/>
  <c r="E246" i="5"/>
  <c r="D246" i="5"/>
  <c r="D245" i="5"/>
  <c r="F245" i="5" s="1"/>
  <c r="F244" i="5"/>
  <c r="F243" i="5"/>
  <c r="E242" i="5"/>
  <c r="D1219" i="1" s="1"/>
  <c r="D242" i="5"/>
  <c r="F242" i="5" s="1"/>
  <c r="F241" i="5"/>
  <c r="F240" i="5"/>
  <c r="E239" i="5"/>
  <c r="E238" i="5" s="1"/>
  <c r="D239" i="5"/>
  <c r="C1216"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E180" i="5"/>
  <c r="E177" i="5" s="1"/>
  <c r="H307" i="9" s="1"/>
  <c r="D180" i="5"/>
  <c r="D177" i="5" s="1"/>
  <c r="G307" i="9"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C1124" i="1"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19" i="1"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2" i="4"/>
  <c r="F591" i="4"/>
  <c r="E590" i="4"/>
  <c r="D584" i="1" s="1"/>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F568" i="4"/>
  <c r="E568" i="4"/>
  <c r="E567" i="4" s="1"/>
  <c r="D561" i="1" s="1"/>
  <c r="D568" i="4"/>
  <c r="F566" i="4"/>
  <c r="F565" i="4"/>
  <c r="F564" i="4"/>
  <c r="F563" i="4"/>
  <c r="E563" i="4"/>
  <c r="D563" i="4"/>
  <c r="F562" i="4"/>
  <c r="F561" i="4"/>
  <c r="F560" i="4"/>
  <c r="F559" i="4"/>
  <c r="F558" i="4"/>
  <c r="F557" i="4"/>
  <c r="F556" i="4"/>
  <c r="E555" i="4"/>
  <c r="D549" i="1" s="1"/>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F535" i="4"/>
  <c r="E535" i="4"/>
  <c r="D535" i="4"/>
  <c r="F534" i="4"/>
  <c r="F533" i="4"/>
  <c r="F532" i="4"/>
  <c r="F531" i="4"/>
  <c r="E530" i="4"/>
  <c r="D530" i="4"/>
  <c r="F527" i="4"/>
  <c r="F526" i="4"/>
  <c r="F525" i="4"/>
  <c r="E525" i="4"/>
  <c r="D525" i="4"/>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c r="F472" i="4" s="1"/>
  <c r="F471" i="4"/>
  <c r="F470" i="4"/>
  <c r="E469" i="4"/>
  <c r="D463" i="1" s="1"/>
  <c r="D469" i="4"/>
  <c r="F469" i="4" s="1"/>
  <c r="F468" i="4"/>
  <c r="F467" i="4"/>
  <c r="F466" i="4"/>
  <c r="E466" i="4"/>
  <c r="D460" i="1" s="1"/>
  <c r="D466" i="4"/>
  <c r="F465" i="4"/>
  <c r="F464" i="4"/>
  <c r="F463" i="4"/>
  <c r="E463" i="4"/>
  <c r="D463" i="4"/>
  <c r="F462" i="4"/>
  <c r="F461" i="4"/>
  <c r="E460" i="4"/>
  <c r="D460" i="4"/>
  <c r="F460" i="4" s="1"/>
  <c r="D459" i="4"/>
  <c r="C453" i="1"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E417" i="4"/>
  <c r="D412" i="1" s="1"/>
  <c r="D417" i="4"/>
  <c r="C412" i="1" s="1"/>
  <c r="E416" i="4"/>
  <c r="D416" i="4"/>
  <c r="F416" i="4" s="1"/>
  <c r="F411" i="4"/>
  <c r="F410" i="4"/>
  <c r="F409" i="4"/>
  <c r="F406" i="4"/>
  <c r="F405" i="4"/>
  <c r="F404" i="4"/>
  <c r="F403" i="4"/>
  <c r="E402" i="4"/>
  <c r="D402" i="4"/>
  <c r="F402" i="4" s="1"/>
  <c r="F401" i="4"/>
  <c r="E400" i="4"/>
  <c r="D400" i="4"/>
  <c r="F400" i="4" s="1"/>
  <c r="F399" i="4"/>
  <c r="F398" i="4"/>
  <c r="F397" i="4"/>
  <c r="E397" i="4"/>
  <c r="D397" i="4"/>
  <c r="E396" i="4"/>
  <c r="D391" i="1" s="1"/>
  <c r="H391" i="1" s="1"/>
  <c r="D396" i="4"/>
  <c r="F396" i="4" s="1"/>
  <c r="F395" i="4"/>
  <c r="F394" i="4"/>
  <c r="F393" i="4"/>
  <c r="F392" i="4"/>
  <c r="E391" i="4"/>
  <c r="D391" i="4"/>
  <c r="F390" i="4"/>
  <c r="F389" i="4"/>
  <c r="E388" i="4"/>
  <c r="D388" i="4"/>
  <c r="F388" i="4" s="1"/>
  <c r="F387" i="4"/>
  <c r="F386" i="4"/>
  <c r="F385" i="4"/>
  <c r="F384" i="4"/>
  <c r="E383" i="4"/>
  <c r="E363" i="4" s="1"/>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E351" i="4" s="1"/>
  <c r="D346" i="1" s="1"/>
  <c r="D356" i="4"/>
  <c r="F355" i="4"/>
  <c r="F354" i="4"/>
  <c r="F353"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06" i="1" s="1"/>
  <c r="D311" i="4"/>
  <c r="F311" i="4" s="1"/>
  <c r="F310" i="4"/>
  <c r="F309" i="4"/>
  <c r="F308" i="4"/>
  <c r="F307" i="4"/>
  <c r="F306" i="4"/>
  <c r="F305" i="4"/>
  <c r="F304" i="4"/>
  <c r="E304" i="4"/>
  <c r="E299" i="4" s="1"/>
  <c r="D294" i="1"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2" i="4"/>
  <c r="F261" i="4"/>
  <c r="F260" i="4"/>
  <c r="E259" i="4"/>
  <c r="D255" i="1" s="1"/>
  <c r="H255" i="1" s="1"/>
  <c r="D259" i="4"/>
  <c r="F259" i="4" s="1"/>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4" i="1" s="1"/>
  <c r="D228" i="4"/>
  <c r="F228" i="4" s="1"/>
  <c r="F227" i="4"/>
  <c r="F226" i="4"/>
  <c r="F225" i="4"/>
  <c r="E225" i="4"/>
  <c r="E224" i="4" s="1"/>
  <c r="D220" i="1" s="1"/>
  <c r="D225" i="4"/>
  <c r="F223" i="4"/>
  <c r="F222" i="4"/>
  <c r="F221" i="4"/>
  <c r="F220" i="4"/>
  <c r="E219" i="4"/>
  <c r="D219" i="4"/>
  <c r="F219" i="4" s="1"/>
  <c r="F218" i="4"/>
  <c r="F217" i="4"/>
  <c r="E216" i="4"/>
  <c r="E215" i="4" s="1"/>
  <c r="D211" i="1" s="1"/>
  <c r="H211" i="1"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D149" i="1" s="1"/>
  <c r="D153" i="4"/>
  <c r="E152" i="4"/>
  <c r="D148" i="1" s="1"/>
  <c r="F150" i="4"/>
  <c r="F149" i="4"/>
  <c r="F148" i="4"/>
  <c r="F147" i="4"/>
  <c r="F146" i="4"/>
  <c r="F145" i="4"/>
  <c r="F144" i="4"/>
  <c r="F143" i="4"/>
  <c r="F142" i="4"/>
  <c r="F141" i="4"/>
  <c r="F140" i="4"/>
  <c r="E140" i="4"/>
  <c r="D140" i="4"/>
  <c r="F139" i="4"/>
  <c r="E139" i="4"/>
  <c r="D135" i="1" s="1"/>
  <c r="H135" i="1" s="1"/>
  <c r="D139" i="4"/>
  <c r="F138" i="4"/>
  <c r="F137" i="4"/>
  <c r="F136" i="4"/>
  <c r="F135" i="4"/>
  <c r="E134" i="4"/>
  <c r="E133" i="4" s="1"/>
  <c r="D134" i="4"/>
  <c r="F134" i="4" s="1"/>
  <c r="D133" i="4"/>
  <c r="F132" i="4"/>
  <c r="F131" i="4"/>
  <c r="F130" i="4"/>
  <c r="F129" i="4"/>
  <c r="F128" i="4"/>
  <c r="E128" i="4"/>
  <c r="D128" i="4"/>
  <c r="F127" i="4"/>
  <c r="F126" i="4"/>
  <c r="E125" i="4"/>
  <c r="E124" i="4" s="1"/>
  <c r="D120" i="1" s="1"/>
  <c r="D125"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0" i="1" s="1"/>
  <c r="H70" i="1" s="1"/>
  <c r="D74" i="4"/>
  <c r="F74" i="4" s="1"/>
  <c r="F73" i="4"/>
  <c r="F72" i="4"/>
  <c r="F71" i="4"/>
  <c r="E71" i="4"/>
  <c r="D71" i="4"/>
  <c r="F70" i="4"/>
  <c r="F69" i="4"/>
  <c r="E68" i="4"/>
  <c r="F68" i="4" s="1"/>
  <c r="D68" i="4"/>
  <c r="F67" i="4"/>
  <c r="F66" i="4"/>
  <c r="E65" i="4"/>
  <c r="D65" i="4"/>
  <c r="F65" i="4" s="1"/>
  <c r="F64" i="4"/>
  <c r="F63" i="4"/>
  <c r="E62" i="4"/>
  <c r="D62" i="4"/>
  <c r="F62" i="4" s="1"/>
  <c r="F61" i="4"/>
  <c r="F60" i="4"/>
  <c r="F59" i="4"/>
  <c r="E59" i="4"/>
  <c r="D55" i="1" s="1"/>
  <c r="H55" i="1" s="1"/>
  <c r="D59" i="4"/>
  <c r="F58" i="4"/>
  <c r="F57" i="4"/>
  <c r="F56" i="4"/>
  <c r="F55" i="4"/>
  <c r="E54" i="4"/>
  <c r="D54" i="4"/>
  <c r="F54" i="4" s="1"/>
  <c r="F53" i="4"/>
  <c r="F52" i="4"/>
  <c r="F51" i="4"/>
  <c r="E51" i="4"/>
  <c r="D51" i="4"/>
  <c r="E50" i="4"/>
  <c r="D46" i="1" s="1"/>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D3" i="1" s="1"/>
  <c r="G36" i="3"/>
  <c r="B36" i="3"/>
  <c r="G35" i="3"/>
  <c r="B35" i="3"/>
  <c r="G34" i="3"/>
  <c r="B34" i="3"/>
  <c r="I33" i="3"/>
  <c r="G33" i="3"/>
  <c r="B33" i="3"/>
  <c r="H32" i="3"/>
  <c r="G32" i="3"/>
  <c r="B32" i="3"/>
  <c r="H31"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C1577" i="1"/>
  <c r="H1575" i="1"/>
  <c r="G1575" i="1"/>
  <c r="C1575" i="1"/>
  <c r="C1574" i="1"/>
  <c r="H1574" i="1" s="1"/>
  <c r="C1573" i="1"/>
  <c r="H1572" i="1"/>
  <c r="G1572" i="1"/>
  <c r="C1572" i="1"/>
  <c r="H1571" i="1"/>
  <c r="G1571" i="1"/>
  <c r="C1571" i="1"/>
  <c r="C1570" i="1"/>
  <c r="H1570" i="1" s="1"/>
  <c r="C1569" i="1"/>
  <c r="H1568" i="1"/>
  <c r="G1568" i="1"/>
  <c r="C1568" i="1"/>
  <c r="H1567" i="1"/>
  <c r="G1567" i="1"/>
  <c r="C1567" i="1"/>
  <c r="C1566" i="1"/>
  <c r="H1566" i="1" s="1"/>
  <c r="C1565" i="1"/>
  <c r="H1564" i="1"/>
  <c r="G1564" i="1"/>
  <c r="C1564" i="1"/>
  <c r="H1563" i="1"/>
  <c r="G1563" i="1"/>
  <c r="C1563" i="1"/>
  <c r="G1562" i="1"/>
  <c r="C1562" i="1"/>
  <c r="H1562" i="1" s="1"/>
  <c r="C1561" i="1"/>
  <c r="H1560" i="1"/>
  <c r="G1560" i="1"/>
  <c r="C1560" i="1"/>
  <c r="H1559" i="1"/>
  <c r="G1559" i="1"/>
  <c r="C1559" i="1"/>
  <c r="C1558" i="1"/>
  <c r="H1558" i="1" s="1"/>
  <c r="C1557" i="1"/>
  <c r="H1556" i="1"/>
  <c r="G1556" i="1"/>
  <c r="C1556" i="1"/>
  <c r="H1555" i="1"/>
  <c r="G1555" i="1"/>
  <c r="C1554" i="1"/>
  <c r="H1554" i="1" s="1"/>
  <c r="C1553" i="1"/>
  <c r="H1552" i="1"/>
  <c r="G1552" i="1"/>
  <c r="C1552" i="1"/>
  <c r="H1551" i="1"/>
  <c r="G1551" i="1"/>
  <c r="C1551" i="1"/>
  <c r="C1550" i="1"/>
  <c r="H1550" i="1" s="1"/>
  <c r="C1549" i="1"/>
  <c r="H1548" i="1"/>
  <c r="G1548" i="1"/>
  <c r="C1548" i="1"/>
  <c r="H1547" i="1"/>
  <c r="G1547" i="1"/>
  <c r="C1547" i="1"/>
  <c r="C1546" i="1"/>
  <c r="H1546" i="1" s="1"/>
  <c r="C1545" i="1"/>
  <c r="H1544" i="1"/>
  <c r="G1544" i="1"/>
  <c r="C1544" i="1"/>
  <c r="H1543" i="1"/>
  <c r="G1543" i="1"/>
  <c r="C1543" i="1"/>
  <c r="G1542" i="1"/>
  <c r="C1542" i="1"/>
  <c r="H1542" i="1" s="1"/>
  <c r="C1541" i="1"/>
  <c r="H1540" i="1"/>
  <c r="G1540" i="1"/>
  <c r="C1540" i="1"/>
  <c r="H1539" i="1"/>
  <c r="G1539" i="1"/>
  <c r="C1539" i="1"/>
  <c r="C1538" i="1"/>
  <c r="H1538" i="1" s="1"/>
  <c r="C1537" i="1"/>
  <c r="H1536" i="1"/>
  <c r="G1536" i="1"/>
  <c r="C1536" i="1"/>
  <c r="H1535" i="1"/>
  <c r="G1535" i="1"/>
  <c r="C1534" i="1"/>
  <c r="H1534" i="1" s="1"/>
  <c r="C1533" i="1"/>
  <c r="H1532" i="1"/>
  <c r="G1532" i="1"/>
  <c r="C1532" i="1"/>
  <c r="H1531" i="1"/>
  <c r="G1531" i="1"/>
  <c r="C1531" i="1"/>
  <c r="C1530" i="1"/>
  <c r="H1530" i="1" s="1"/>
  <c r="C1529" i="1"/>
  <c r="H1528" i="1"/>
  <c r="G1528" i="1"/>
  <c r="C1528" i="1"/>
  <c r="H1527" i="1"/>
  <c r="G1527" i="1"/>
  <c r="C1527" i="1"/>
  <c r="C1526" i="1"/>
  <c r="H1526" i="1" s="1"/>
  <c r="C1525" i="1"/>
  <c r="H1524" i="1"/>
  <c r="H1523" i="1"/>
  <c r="G1523" i="1"/>
  <c r="C1523" i="1"/>
  <c r="C1522" i="1"/>
  <c r="H1522" i="1" s="1"/>
  <c r="C1521" i="1"/>
  <c r="H1520" i="1"/>
  <c r="G1520" i="1"/>
  <c r="C1520" i="1"/>
  <c r="H1519" i="1"/>
  <c r="G1519" i="1"/>
  <c r="H1516" i="1"/>
  <c r="G1516" i="1"/>
  <c r="C1516" i="1"/>
  <c r="H1515" i="1"/>
  <c r="G1515" i="1"/>
  <c r="C1515" i="1"/>
  <c r="C1514" i="1"/>
  <c r="H1514" i="1" s="1"/>
  <c r="C1513" i="1"/>
  <c r="H1512" i="1"/>
  <c r="G1512" i="1"/>
  <c r="C1512" i="1"/>
  <c r="H1511" i="1"/>
  <c r="G1511" i="1"/>
  <c r="C1511" i="1"/>
  <c r="G1510" i="1"/>
  <c r="C1510" i="1"/>
  <c r="H1510" i="1" s="1"/>
  <c r="C1509" i="1"/>
  <c r="H1508" i="1"/>
  <c r="G1508" i="1"/>
  <c r="C1508" i="1"/>
  <c r="H1507" i="1"/>
  <c r="G1507" i="1"/>
  <c r="C1507" i="1"/>
  <c r="C1506" i="1"/>
  <c r="H1506" i="1" s="1"/>
  <c r="C1505" i="1"/>
  <c r="H1504" i="1"/>
  <c r="G1504" i="1"/>
  <c r="C1504" i="1"/>
  <c r="H1503" i="1"/>
  <c r="C1503" i="1"/>
  <c r="G1503" i="1" s="1"/>
  <c r="C1502" i="1"/>
  <c r="H1502" i="1" s="1"/>
  <c r="C1501" i="1"/>
  <c r="H1500" i="1"/>
  <c r="G1500" i="1"/>
  <c r="C1500" i="1"/>
  <c r="C1498" i="1"/>
  <c r="H1498" i="1" s="1"/>
  <c r="C1497" i="1"/>
  <c r="H1496" i="1"/>
  <c r="G1496" i="1"/>
  <c r="C1496" i="1"/>
  <c r="H1495" i="1"/>
  <c r="G1495" i="1"/>
  <c r="C1495" i="1"/>
  <c r="C1494" i="1"/>
  <c r="H1494" i="1" s="1"/>
  <c r="C1493" i="1"/>
  <c r="C1492" i="1"/>
  <c r="G1492" i="1" s="1"/>
  <c r="H1491" i="1"/>
  <c r="G1491" i="1"/>
  <c r="C1491" i="1"/>
  <c r="G1490" i="1"/>
  <c r="C1490" i="1"/>
  <c r="H1490" i="1" s="1"/>
  <c r="C1489" i="1"/>
  <c r="H1488" i="1"/>
  <c r="G1488" i="1"/>
  <c r="C1488" i="1"/>
  <c r="H1487" i="1"/>
  <c r="G1487" i="1"/>
  <c r="C1487" i="1"/>
  <c r="C1486" i="1"/>
  <c r="H1486" i="1" s="1"/>
  <c r="C1485" i="1"/>
  <c r="H1484" i="1"/>
  <c r="G1484" i="1"/>
  <c r="C1484" i="1"/>
  <c r="H1483" i="1"/>
  <c r="G1483" i="1"/>
  <c r="C1483" i="1"/>
  <c r="C1482" i="1"/>
  <c r="H1482" i="1" s="1"/>
  <c r="H1480" i="1"/>
  <c r="G1480" i="1"/>
  <c r="C1480" i="1"/>
  <c r="J1479" i="1"/>
  <c r="D1479" i="1"/>
  <c r="C1479" i="1"/>
  <c r="H1478" i="1"/>
  <c r="G1478" i="1"/>
  <c r="D1478" i="1"/>
  <c r="J1478" i="1" s="1"/>
  <c r="C1478" i="1"/>
  <c r="J1477" i="1"/>
  <c r="D1477" i="1"/>
  <c r="C1477" i="1"/>
  <c r="H1476" i="1"/>
  <c r="G1476" i="1"/>
  <c r="D1476" i="1"/>
  <c r="J1476" i="1" s="1"/>
  <c r="C1476" i="1"/>
  <c r="C1475" i="1"/>
  <c r="J1474" i="1"/>
  <c r="D1474" i="1"/>
  <c r="C1474" i="1"/>
  <c r="H1473" i="1"/>
  <c r="G1473" i="1"/>
  <c r="I1473" i="1" s="1"/>
  <c r="D1473" i="1"/>
  <c r="J1473" i="1" s="1"/>
  <c r="C1473" i="1"/>
  <c r="J1472" i="1"/>
  <c r="D1472" i="1"/>
  <c r="C1472" i="1"/>
  <c r="H1471" i="1"/>
  <c r="G1471" i="1"/>
  <c r="I1471" i="1" s="1"/>
  <c r="D1471" i="1"/>
  <c r="J1471" i="1" s="1"/>
  <c r="C1471" i="1"/>
  <c r="H1470" i="1"/>
  <c r="G1470" i="1"/>
  <c r="D1470" i="1"/>
  <c r="C1470" i="1"/>
  <c r="C1469" i="1"/>
  <c r="D1468" i="1"/>
  <c r="J1468" i="1" s="1"/>
  <c r="C1468" i="1"/>
  <c r="H1467" i="1"/>
  <c r="G1467" i="1"/>
  <c r="I1467" i="1" s="1"/>
  <c r="D1467" i="1"/>
  <c r="J1467" i="1" s="1"/>
  <c r="C1467" i="1"/>
  <c r="D1466" i="1"/>
  <c r="J1466" i="1" s="1"/>
  <c r="C1466" i="1"/>
  <c r="H1465" i="1"/>
  <c r="G1465" i="1"/>
  <c r="I1465" i="1" s="1"/>
  <c r="D1465" i="1"/>
  <c r="J1465" i="1" s="1"/>
  <c r="C1465" i="1"/>
  <c r="D1464" i="1"/>
  <c r="J1464" i="1" s="1"/>
  <c r="C1464" i="1"/>
  <c r="H1463" i="1"/>
  <c r="G1463" i="1"/>
  <c r="I1463" i="1" s="1"/>
  <c r="D1463" i="1"/>
  <c r="J1463" i="1" s="1"/>
  <c r="C1463" i="1"/>
  <c r="D1462" i="1"/>
  <c r="J1462" i="1" s="1"/>
  <c r="C1462" i="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J1455" i="1"/>
  <c r="D1455" i="1"/>
  <c r="C1455" i="1"/>
  <c r="D1454" i="1"/>
  <c r="C1454" i="1"/>
  <c r="D1453"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D1445" i="1"/>
  <c r="C1445" i="1"/>
  <c r="G1445" i="1" s="1"/>
  <c r="J1444" i="1"/>
  <c r="D1444" i="1"/>
  <c r="G1444" i="1" s="1"/>
  <c r="C1444" i="1"/>
  <c r="H1444" i="1" s="1"/>
  <c r="D1443" i="1"/>
  <c r="C1443" i="1"/>
  <c r="D1442" i="1"/>
  <c r="G1442" i="1" s="1"/>
  <c r="C1442" i="1"/>
  <c r="D1441" i="1"/>
  <c r="C1441" i="1"/>
  <c r="D1440" i="1"/>
  <c r="G1440" i="1" s="1"/>
  <c r="C1440" i="1"/>
  <c r="D1439" i="1"/>
  <c r="C1439" i="1"/>
  <c r="C1438" i="1"/>
  <c r="C1437" i="1"/>
  <c r="H1434" i="1"/>
  <c r="D1434" i="1"/>
  <c r="C1434" i="1"/>
  <c r="G1434" i="1" s="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C1348" i="1"/>
  <c r="H1347" i="1"/>
  <c r="G1347" i="1"/>
  <c r="D1347" i="1"/>
  <c r="C1347" i="1"/>
  <c r="H1346" i="1"/>
  <c r="G1346" i="1"/>
  <c r="D1346" i="1"/>
  <c r="C1346" i="1"/>
  <c r="H1345" i="1"/>
  <c r="G1345" i="1"/>
  <c r="D1345" i="1"/>
  <c r="C1345"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D1324" i="1"/>
  <c r="C1324" i="1"/>
  <c r="H1324" i="1" s="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H1303" i="1"/>
  <c r="G1303" i="1"/>
  <c r="D1303" i="1"/>
  <c r="C1303" i="1"/>
  <c r="H1302" i="1"/>
  <c r="G1302" i="1"/>
  <c r="D1302" i="1"/>
  <c r="C1302" i="1"/>
  <c r="H1301" i="1"/>
  <c r="G1301" i="1"/>
  <c r="D1301" i="1"/>
  <c r="C1301" i="1"/>
  <c r="H1300" i="1"/>
  <c r="G1300"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D1264" i="1"/>
  <c r="G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D1241" i="1"/>
  <c r="G1241" i="1" s="1"/>
  <c r="C1241" i="1"/>
  <c r="H1240" i="1"/>
  <c r="G1240" i="1"/>
  <c r="D1240" i="1"/>
  <c r="C1240" i="1"/>
  <c r="H1239" i="1"/>
  <c r="G1239" i="1"/>
  <c r="D1239" i="1"/>
  <c r="C1239" i="1"/>
  <c r="H1238" i="1"/>
  <c r="G1238" i="1"/>
  <c r="D1238" i="1"/>
  <c r="C1238" i="1"/>
  <c r="D1237" i="1"/>
  <c r="H1237" i="1" s="1"/>
  <c r="C1237" i="1"/>
  <c r="D1236" i="1"/>
  <c r="H1236" i="1" s="1"/>
  <c r="C1236" i="1"/>
  <c r="C1235" i="1"/>
  <c r="H1234" i="1"/>
  <c r="G1234" i="1"/>
  <c r="D1234" i="1"/>
  <c r="C1234" i="1"/>
  <c r="H1233" i="1"/>
  <c r="G1233" i="1"/>
  <c r="D1233" i="1"/>
  <c r="C1233" i="1"/>
  <c r="D1232" i="1"/>
  <c r="G1232" i="1" s="1"/>
  <c r="C1232" i="1"/>
  <c r="H1231" i="1"/>
  <c r="G1231" i="1"/>
  <c r="D1231" i="1"/>
  <c r="C1231" i="1"/>
  <c r="H1230" i="1"/>
  <c r="G1230" i="1"/>
  <c r="D1230" i="1"/>
  <c r="C1230" i="1"/>
  <c r="H1229" i="1"/>
  <c r="D1229" i="1"/>
  <c r="G1229" i="1" s="1"/>
  <c r="C1229" i="1"/>
  <c r="H1228" i="1"/>
  <c r="G1228" i="1"/>
  <c r="D1228" i="1"/>
  <c r="C1228" i="1"/>
  <c r="C1227" i="1"/>
  <c r="H1226" i="1"/>
  <c r="G1226" i="1"/>
  <c r="D1226" i="1"/>
  <c r="C1226" i="1"/>
  <c r="H1225" i="1"/>
  <c r="G1225" i="1"/>
  <c r="D1225" i="1"/>
  <c r="C1225" i="1"/>
  <c r="H1224" i="1"/>
  <c r="G1224" i="1"/>
  <c r="D1224" i="1"/>
  <c r="C1224" i="1"/>
  <c r="H1223" i="1"/>
  <c r="G1223" i="1"/>
  <c r="D1223" i="1"/>
  <c r="C1223" i="1"/>
  <c r="H1221" i="1"/>
  <c r="G1221" i="1"/>
  <c r="D1221" i="1"/>
  <c r="C1221" i="1"/>
  <c r="H1220" i="1"/>
  <c r="G1220" i="1"/>
  <c r="D1220" i="1"/>
  <c r="C1220" i="1"/>
  <c r="H1218" i="1"/>
  <c r="G1218" i="1"/>
  <c r="D1218" i="1"/>
  <c r="C1218" i="1"/>
  <c r="D1217" i="1"/>
  <c r="C1217" i="1"/>
  <c r="H1217" i="1" s="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H1155" i="1"/>
  <c r="G1155" i="1"/>
  <c r="D1155" i="1"/>
  <c r="C1155"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H1139" i="1"/>
  <c r="D1139" i="1"/>
  <c r="G1139" i="1" s="1"/>
  <c r="C1139" i="1"/>
  <c r="H1138" i="1"/>
  <c r="D1138" i="1"/>
  <c r="G1138" i="1" s="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D1064" i="1"/>
  <c r="H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6" i="1" s="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D1042" i="1"/>
  <c r="H1042" i="1" s="1"/>
  <c r="C1042" i="1"/>
  <c r="D1041" i="1"/>
  <c r="H1041" i="1" s="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D1025" i="1"/>
  <c r="G1025" i="1" s="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D1008" i="1"/>
  <c r="G1008" i="1" s="1"/>
  <c r="C1008" i="1"/>
  <c r="D1007" i="1"/>
  <c r="D1006" i="1"/>
  <c r="C1006" i="1"/>
  <c r="H1006" i="1" s="1"/>
  <c r="H1005" i="1"/>
  <c r="G1005" i="1"/>
  <c r="D1005" i="1"/>
  <c r="C1005" i="1"/>
  <c r="H1004" i="1"/>
  <c r="G1004" i="1"/>
  <c r="D1004" i="1"/>
  <c r="C1004" i="1"/>
  <c r="H1003" i="1"/>
  <c r="G1003" i="1"/>
  <c r="D1003" i="1"/>
  <c r="C1003" i="1"/>
  <c r="H1002" i="1"/>
  <c r="G1002" i="1"/>
  <c r="D1002" i="1"/>
  <c r="C1002" i="1"/>
  <c r="H1001" i="1"/>
  <c r="G1001" i="1"/>
  <c r="D1001" i="1"/>
  <c r="C1001" i="1"/>
  <c r="D1000" i="1"/>
  <c r="C1000" i="1"/>
  <c r="H1000" i="1" s="1"/>
  <c r="H999" i="1"/>
  <c r="G999" i="1"/>
  <c r="D999" i="1"/>
  <c r="C999" i="1"/>
  <c r="D998" i="1"/>
  <c r="C998" i="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D710" i="1"/>
  <c r="G710" i="1" s="1"/>
  <c r="C710" i="1"/>
  <c r="H709" i="1"/>
  <c r="G709" i="1"/>
  <c r="D709" i="1"/>
  <c r="C709" i="1"/>
  <c r="H708" i="1"/>
  <c r="G708" i="1"/>
  <c r="D708" i="1"/>
  <c r="C708" i="1"/>
  <c r="H707" i="1"/>
  <c r="G707" i="1"/>
  <c r="D707" i="1"/>
  <c r="C707" i="1"/>
  <c r="H706" i="1"/>
  <c r="G706" i="1"/>
  <c r="D706" i="1"/>
  <c r="C706" i="1"/>
  <c r="H705"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G645" i="1"/>
  <c r="D645" i="1"/>
  <c r="H645" i="1" s="1"/>
  <c r="C645" i="1"/>
  <c r="G644" i="1"/>
  <c r="D644" i="1"/>
  <c r="H644" i="1" s="1"/>
  <c r="C644" i="1"/>
  <c r="G643" i="1"/>
  <c r="D643" i="1"/>
  <c r="H643" i="1" s="1"/>
  <c r="C643" i="1"/>
  <c r="H642" i="1"/>
  <c r="G642" i="1"/>
  <c r="D642" i="1"/>
  <c r="C642" i="1"/>
  <c r="G641" i="1"/>
  <c r="D641" i="1"/>
  <c r="H641" i="1" s="1"/>
  <c r="C641" i="1"/>
  <c r="D632" i="1"/>
  <c r="H632" i="1" s="1"/>
  <c r="C632" i="1"/>
  <c r="D631" i="1"/>
  <c r="H631" i="1" s="1"/>
  <c r="C631" i="1"/>
  <c r="H628" i="1"/>
  <c r="G628" i="1"/>
  <c r="D628" i="1"/>
  <c r="C628" i="1"/>
  <c r="H627" i="1"/>
  <c r="G627" i="1"/>
  <c r="D627" i="1"/>
  <c r="C627"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D588" i="1"/>
  <c r="H586" i="1"/>
  <c r="G586" i="1"/>
  <c r="D586" i="1"/>
  <c r="C586" i="1"/>
  <c r="H585" i="1"/>
  <c r="G585" i="1"/>
  <c r="D585" i="1"/>
  <c r="C585"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G413" i="1" s="1"/>
  <c r="C413" i="1"/>
  <c r="C411" i="1"/>
  <c r="H406" i="1"/>
  <c r="G406" i="1"/>
  <c r="D406" i="1"/>
  <c r="C406" i="1"/>
  <c r="D405" i="1"/>
  <c r="G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D367" i="1"/>
  <c r="H367" i="1" s="1"/>
  <c r="C367" i="1"/>
  <c r="D366" i="1"/>
  <c r="H366" i="1" s="1"/>
  <c r="C366" i="1"/>
  <c r="D365" i="1"/>
  <c r="H365" i="1" s="1"/>
  <c r="C365" i="1"/>
  <c r="D364" i="1"/>
  <c r="H364" i="1" s="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C340"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C299" i="1"/>
  <c r="H298" i="1"/>
  <c r="G298" i="1"/>
  <c r="D298" i="1"/>
  <c r="C298" i="1"/>
  <c r="H297" i="1"/>
  <c r="G297" i="1"/>
  <c r="D297" i="1"/>
  <c r="C297" i="1"/>
  <c r="H296" i="1"/>
  <c r="G296" i="1"/>
  <c r="D296" i="1"/>
  <c r="C296" i="1"/>
  <c r="H295" i="1"/>
  <c r="G295" i="1"/>
  <c r="D295" i="1"/>
  <c r="C295" i="1"/>
  <c r="D292" i="1"/>
  <c r="H292" i="1" s="1"/>
  <c r="C292" i="1"/>
  <c r="D291" i="1"/>
  <c r="H291" i="1" s="1"/>
  <c r="C291" i="1"/>
  <c r="H290" i="1"/>
  <c r="D290" i="1"/>
  <c r="G290" i="1" s="1"/>
  <c r="C290" i="1"/>
  <c r="D289" i="1"/>
  <c r="C289" i="1"/>
  <c r="H289" i="1" s="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6" i="1"/>
  <c r="G226" i="1"/>
  <c r="D226" i="1"/>
  <c r="C226" i="1"/>
  <c r="H225" i="1"/>
  <c r="G225" i="1"/>
  <c r="D225" i="1"/>
  <c r="C225"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G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D193" i="1"/>
  <c r="D192" i="1"/>
  <c r="H191" i="1"/>
  <c r="G191" i="1"/>
  <c r="D191" i="1"/>
  <c r="C191" i="1"/>
  <c r="H190" i="1"/>
  <c r="G190" i="1"/>
  <c r="D190" i="1"/>
  <c r="C190" i="1"/>
  <c r="H189" i="1"/>
  <c r="G189" i="1"/>
  <c r="D189" i="1"/>
  <c r="C189" i="1"/>
  <c r="H188" i="1"/>
  <c r="G188" i="1"/>
  <c r="D188" i="1"/>
  <c r="C188" i="1"/>
  <c r="H187" i="1"/>
  <c r="D187" i="1"/>
  <c r="G187" i="1" s="1"/>
  <c r="C187" i="1"/>
  <c r="H186" i="1"/>
  <c r="G186" i="1"/>
  <c r="D186" i="1"/>
  <c r="C186" i="1"/>
  <c r="H185" i="1"/>
  <c r="G185" i="1"/>
  <c r="D185" i="1"/>
  <c r="C185" i="1"/>
  <c r="H184" i="1"/>
  <c r="G184" i="1"/>
  <c r="D184" i="1"/>
  <c r="C184" i="1"/>
  <c r="H183" i="1"/>
  <c r="G183" i="1"/>
  <c r="D183" i="1"/>
  <c r="C183" i="1"/>
  <c r="D182" i="1"/>
  <c r="H182" i="1" s="1"/>
  <c r="C182" i="1"/>
  <c r="D181" i="1"/>
  <c r="H181" i="1" s="1"/>
  <c r="C181" i="1"/>
  <c r="H180" i="1"/>
  <c r="G180" i="1"/>
  <c r="D180" i="1"/>
  <c r="C180" i="1"/>
  <c r="G179" i="1"/>
  <c r="D179" i="1"/>
  <c r="H179" i="1" s="1"/>
  <c r="C179" i="1"/>
  <c r="H178" i="1"/>
  <c r="G178" i="1"/>
  <c r="D178" i="1"/>
  <c r="C178" i="1"/>
  <c r="H177" i="1"/>
  <c r="D177" i="1"/>
  <c r="G177" i="1" s="1"/>
  <c r="C177" i="1"/>
  <c r="H176" i="1"/>
  <c r="D176" i="1"/>
  <c r="G176" i="1" s="1"/>
  <c r="C176" i="1"/>
  <c r="H175" i="1"/>
  <c r="D175" i="1"/>
  <c r="G175" i="1" s="1"/>
  <c r="C175" i="1"/>
  <c r="H174" i="1"/>
  <c r="D174" i="1"/>
  <c r="G174" i="1" s="1"/>
  <c r="C174" i="1"/>
  <c r="C173" i="1"/>
  <c r="H172" i="1"/>
  <c r="D172" i="1"/>
  <c r="G172" i="1" s="1"/>
  <c r="C172" i="1"/>
  <c r="H171" i="1"/>
  <c r="G171" i="1"/>
  <c r="D171" i="1"/>
  <c r="C171" i="1"/>
  <c r="H170" i="1"/>
  <c r="D170" i="1"/>
  <c r="G170" i="1" s="1"/>
  <c r="C170" i="1"/>
  <c r="H169" i="1"/>
  <c r="G169" i="1"/>
  <c r="D169" i="1"/>
  <c r="C169" i="1"/>
  <c r="H168" i="1"/>
  <c r="G168" i="1"/>
  <c r="D168" i="1"/>
  <c r="C168" i="1"/>
  <c r="H167" i="1"/>
  <c r="D167" i="1"/>
  <c r="G167" i="1" s="1"/>
  <c r="C167" i="1"/>
  <c r="H166" i="1"/>
  <c r="D166" i="1"/>
  <c r="G166" i="1" s="1"/>
  <c r="C166" i="1"/>
  <c r="D165" i="1"/>
  <c r="H164" i="1"/>
  <c r="G164" i="1"/>
  <c r="D164" i="1"/>
  <c r="C164" i="1"/>
  <c r="H163" i="1"/>
  <c r="G163" i="1"/>
  <c r="D163" i="1"/>
  <c r="C163" i="1"/>
  <c r="D162" i="1"/>
  <c r="H162" i="1" s="1"/>
  <c r="C162" i="1"/>
  <c r="G161" i="1"/>
  <c r="D161" i="1"/>
  <c r="H161" i="1" s="1"/>
  <c r="C161" i="1"/>
  <c r="C160" i="1"/>
  <c r="H158" i="1"/>
  <c r="G158" i="1"/>
  <c r="D158" i="1"/>
  <c r="C158" i="1"/>
  <c r="G157" i="1"/>
  <c r="D157" i="1"/>
  <c r="H157" i="1" s="1"/>
  <c r="C157" i="1"/>
  <c r="H156" i="1"/>
  <c r="G156" i="1"/>
  <c r="D156" i="1"/>
  <c r="C156" i="1"/>
  <c r="G155" i="1"/>
  <c r="D155" i="1"/>
  <c r="H155" i="1" s="1"/>
  <c r="C155" i="1"/>
  <c r="G154" i="1"/>
  <c r="D154" i="1"/>
  <c r="H154" i="1" s="1"/>
  <c r="C154" i="1"/>
  <c r="H153" i="1"/>
  <c r="G153" i="1"/>
  <c r="D153" i="1"/>
  <c r="C153" i="1"/>
  <c r="H152" i="1"/>
  <c r="G152" i="1"/>
  <c r="D152" i="1"/>
  <c r="C152" i="1"/>
  <c r="G151" i="1"/>
  <c r="D151" i="1"/>
  <c r="H151" i="1" s="1"/>
  <c r="C151" i="1"/>
  <c r="H150" i="1"/>
  <c r="G150" i="1"/>
  <c r="D150" i="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C135" i="1"/>
  <c r="H134" i="1"/>
  <c r="G134" i="1"/>
  <c r="D134" i="1"/>
  <c r="C134" i="1"/>
  <c r="H133" i="1"/>
  <c r="G133" i="1"/>
  <c r="D133" i="1"/>
  <c r="C133" i="1"/>
  <c r="D132" i="1"/>
  <c r="H132" i="1" s="1"/>
  <c r="C132" i="1"/>
  <c r="D131" i="1"/>
  <c r="H131" i="1" s="1"/>
  <c r="C131" i="1"/>
  <c r="D130" i="1"/>
  <c r="H130" i="1" s="1"/>
  <c r="C130" i="1"/>
  <c r="D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G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D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295" i="9" l="1"/>
  <c r="B295" i="9" s="1"/>
  <c r="E299" i="9"/>
  <c r="B299" i="9" s="1"/>
  <c r="E273" i="9"/>
  <c r="B273" i="9" s="1"/>
  <c r="G1324" i="1"/>
  <c r="E290" i="9"/>
  <c r="B290" i="9" s="1"/>
  <c r="G1236" i="1"/>
  <c r="G1237" i="1"/>
  <c r="E258" i="5"/>
  <c r="D1235" i="1" s="1"/>
  <c r="H1232" i="1"/>
  <c r="G1227" i="1"/>
  <c r="H1227" i="1"/>
  <c r="E245" i="5"/>
  <c r="D1222" i="1" s="1"/>
  <c r="F250" i="5"/>
  <c r="G1217" i="1"/>
  <c r="E176" i="5"/>
  <c r="D1154" i="1"/>
  <c r="H1154" i="1" s="1"/>
  <c r="G1124" i="1"/>
  <c r="H1124" i="1"/>
  <c r="G1056" i="1"/>
  <c r="G1064" i="1"/>
  <c r="F78" i="5"/>
  <c r="G1041" i="1"/>
  <c r="G1042" i="1"/>
  <c r="F63" i="5"/>
  <c r="H1033" i="1"/>
  <c r="H1032" i="1"/>
  <c r="G1033" i="1"/>
  <c r="G1032" i="1"/>
  <c r="D1023" i="1"/>
  <c r="F29" i="5"/>
  <c r="G1006" i="1"/>
  <c r="G1000" i="1"/>
  <c r="E12" i="5"/>
  <c r="D990" i="1" s="1"/>
  <c r="H998" i="1"/>
  <c r="F19" i="5"/>
  <c r="G997" i="1"/>
  <c r="G998" i="1"/>
  <c r="I1444" i="1"/>
  <c r="J1442" i="1"/>
  <c r="H1442" i="1"/>
  <c r="I1442" i="1" s="1"/>
  <c r="H1440" i="1"/>
  <c r="I1440" i="1"/>
  <c r="J1440" i="1"/>
  <c r="H1499" i="1"/>
  <c r="H1492" i="1"/>
  <c r="G1157" i="1"/>
  <c r="G1160" i="1"/>
  <c r="G1154" i="1"/>
  <c r="F177" i="5"/>
  <c r="G1156" i="1"/>
  <c r="G632" i="1"/>
  <c r="G631" i="1"/>
  <c r="F28" i="6"/>
  <c r="D644" i="4"/>
  <c r="F215" i="9"/>
  <c r="B215" i="9" s="1"/>
  <c r="E297" i="9"/>
  <c r="B297" i="9" s="1"/>
  <c r="E302" i="9"/>
  <c r="B302" i="9" s="1"/>
  <c r="G289" i="1"/>
  <c r="D643" i="4"/>
  <c r="F643" i="4" s="1"/>
  <c r="E300" i="9"/>
  <c r="B300" i="9" s="1"/>
  <c r="H413" i="1"/>
  <c r="H405" i="1"/>
  <c r="H404" i="1"/>
  <c r="G292" i="1"/>
  <c r="E33" i="9"/>
  <c r="B33" i="9" s="1"/>
  <c r="E286" i="9"/>
  <c r="B286" i="9" s="1"/>
  <c r="E27" i="9"/>
  <c r="B27" i="9" s="1"/>
  <c r="E32" i="9"/>
  <c r="B32" i="9" s="1"/>
  <c r="E285" i="9"/>
  <c r="B285" i="9" s="1"/>
  <c r="H412" i="1"/>
  <c r="G412" i="1"/>
  <c r="G288" i="1"/>
  <c r="E643" i="4"/>
  <c r="D637" i="1" s="1"/>
  <c r="F417" i="4"/>
  <c r="E292" i="9"/>
  <c r="B292" i="9" s="1"/>
  <c r="E293" i="9"/>
  <c r="B293" i="9" s="1"/>
  <c r="E47" i="9"/>
  <c r="B47" i="9" s="1"/>
  <c r="F223" i="9"/>
  <c r="B223" i="9" s="1"/>
  <c r="F219" i="9"/>
  <c r="B219" i="9" s="1"/>
  <c r="F217" i="9"/>
  <c r="B217" i="9" s="1"/>
  <c r="E23" i="9"/>
  <c r="B23" i="9" s="1"/>
  <c r="G367" i="1"/>
  <c r="G366" i="1"/>
  <c r="G364" i="1"/>
  <c r="G365" i="1"/>
  <c r="E644" i="4"/>
  <c r="D638" i="1" s="1"/>
  <c r="F418" i="4"/>
  <c r="G291" i="1"/>
  <c r="G182" i="1"/>
  <c r="B221" i="9"/>
  <c r="G181" i="1"/>
  <c r="D173" i="1"/>
  <c r="H173" i="1" s="1"/>
  <c r="E44" i="9"/>
  <c r="B44" i="9" s="1"/>
  <c r="D160" i="1"/>
  <c r="H160" i="1" s="1"/>
  <c r="G162" i="1"/>
  <c r="E40" i="9"/>
  <c r="B40" i="9" s="1"/>
  <c r="F218" i="9"/>
  <c r="B218" i="9" s="1"/>
  <c r="H149" i="1"/>
  <c r="G149" i="1"/>
  <c r="G132" i="1"/>
  <c r="G130" i="1"/>
  <c r="G131" i="1"/>
  <c r="F133" i="4"/>
  <c r="E106" i="4"/>
  <c r="D102" i="1" s="1"/>
  <c r="D64" i="1"/>
  <c r="H460" i="1"/>
  <c r="G460" i="1"/>
  <c r="G532" i="1"/>
  <c r="H532" i="1"/>
  <c r="H549" i="1"/>
  <c r="G549" i="1"/>
  <c r="G1348" i="1"/>
  <c r="H1348" i="1"/>
  <c r="G70" i="1"/>
  <c r="G391" i="1"/>
  <c r="D78" i="1"/>
  <c r="E6" i="4"/>
  <c r="H1030" i="1"/>
  <c r="G1030" i="1"/>
  <c r="E237" i="5"/>
  <c r="D1215" i="1"/>
  <c r="H1235" i="1"/>
  <c r="G1235" i="1"/>
  <c r="D358" i="1"/>
  <c r="E350" i="4"/>
  <c r="H584" i="1"/>
  <c r="G584" i="1"/>
  <c r="H1084" i="1"/>
  <c r="G1084" i="1"/>
  <c r="G255" i="1"/>
  <c r="D339" i="1"/>
  <c r="E298" i="4"/>
  <c r="G1344" i="1"/>
  <c r="H1344" i="1"/>
  <c r="H1360" i="1"/>
  <c r="G1360" i="1"/>
  <c r="H1376" i="1"/>
  <c r="G1376" i="1"/>
  <c r="G1439" i="1"/>
  <c r="J1439" i="1"/>
  <c r="G1441" i="1"/>
  <c r="J1441" i="1"/>
  <c r="H1457" i="1"/>
  <c r="G1457" i="1"/>
  <c r="H1461" i="1"/>
  <c r="G1461" i="1"/>
  <c r="G1494" i="1"/>
  <c r="G1514" i="1"/>
  <c r="G1526" i="1"/>
  <c r="H1553" i="1"/>
  <c r="G1553" i="1"/>
  <c r="H1557" i="1"/>
  <c r="G1557" i="1"/>
  <c r="H1573" i="1"/>
  <c r="G1573" i="1"/>
  <c r="F253" i="4"/>
  <c r="D252" i="4"/>
  <c r="F264" i="4"/>
  <c r="D263" i="4"/>
  <c r="F530" i="4"/>
  <c r="D529" i="4"/>
  <c r="F594" i="4"/>
  <c r="D593" i="4"/>
  <c r="I24" i="3"/>
  <c r="F10" i="6"/>
  <c r="D5" i="6"/>
  <c r="D114" i="6"/>
  <c r="F115" i="6"/>
  <c r="H29" i="3"/>
  <c r="I31" i="3"/>
  <c r="D1469" i="1"/>
  <c r="I32" i="3"/>
  <c r="D1475" i="1"/>
  <c r="H1481" i="1"/>
  <c r="G1481" i="1"/>
  <c r="H1497" i="1"/>
  <c r="G1497" i="1"/>
  <c r="H1529" i="1"/>
  <c r="G1529" i="1"/>
  <c r="H1549" i="1"/>
  <c r="G1549" i="1"/>
  <c r="H1569" i="1"/>
  <c r="G1569" i="1"/>
  <c r="H1453" i="1"/>
  <c r="G1453" i="1"/>
  <c r="H1485" i="1"/>
  <c r="G1485" i="1"/>
  <c r="H1505" i="1"/>
  <c r="G1505" i="1"/>
  <c r="C463" i="1"/>
  <c r="C588" i="1"/>
  <c r="H1474" i="1"/>
  <c r="G1474" i="1"/>
  <c r="I1474" i="1" s="1"/>
  <c r="H1489" i="1"/>
  <c r="G1489" i="1"/>
  <c r="G1498" i="1"/>
  <c r="G1502" i="1"/>
  <c r="G1522" i="1"/>
  <c r="G1550" i="1"/>
  <c r="G1578" i="1"/>
  <c r="F125" i="4"/>
  <c r="D124" i="4"/>
  <c r="D224" i="4"/>
  <c r="E252" i="4"/>
  <c r="D248" i="1" s="1"/>
  <c r="F363" i="4"/>
  <c r="F459" i="4"/>
  <c r="E529" i="4"/>
  <c r="D580" i="4"/>
  <c r="F581" i="4"/>
  <c r="F8" i="5"/>
  <c r="F119" i="5"/>
  <c r="D118" i="5"/>
  <c r="I22" i="3"/>
  <c r="D238" i="5"/>
  <c r="F239" i="5"/>
  <c r="F36" i="6"/>
  <c r="D35" i="6"/>
  <c r="D42" i="8"/>
  <c r="H1501" i="1"/>
  <c r="G1501" i="1"/>
  <c r="H1521" i="1"/>
  <c r="G1521" i="1"/>
  <c r="H1577" i="1"/>
  <c r="G1577" i="1"/>
  <c r="G1443" i="1"/>
  <c r="J1443" i="1"/>
  <c r="H1447" i="1"/>
  <c r="G1447" i="1"/>
  <c r="I1447" i="1" s="1"/>
  <c r="H1449" i="1"/>
  <c r="G1449" i="1"/>
  <c r="H1451" i="1"/>
  <c r="G1451" i="1"/>
  <c r="I1451" i="1" s="1"/>
  <c r="H1455" i="1"/>
  <c r="G1455" i="1"/>
  <c r="H1459" i="1"/>
  <c r="G1459" i="1"/>
  <c r="I1459" i="1" s="1"/>
  <c r="H1477" i="1"/>
  <c r="G1477" i="1"/>
  <c r="H1479" i="1"/>
  <c r="G1479" i="1"/>
  <c r="I1479" i="1" s="1"/>
  <c r="H1533" i="1"/>
  <c r="G1533" i="1"/>
  <c r="H1537" i="1"/>
  <c r="G1537" i="1"/>
  <c r="G1546" i="1"/>
  <c r="G1566" i="1"/>
  <c r="F169" i="4"/>
  <c r="D163" i="4"/>
  <c r="F197" i="4"/>
  <c r="D196" i="4"/>
  <c r="G143" i="9"/>
  <c r="E143" i="9" s="1"/>
  <c r="B143" i="9" s="1"/>
  <c r="F603" i="4"/>
  <c r="H289" i="9"/>
  <c r="E87" i="5"/>
  <c r="C25" i="1"/>
  <c r="C129" i="1"/>
  <c r="C165" i="1"/>
  <c r="C193" i="1"/>
  <c r="C224" i="1"/>
  <c r="C227" i="1"/>
  <c r="C249" i="1"/>
  <c r="C260" i="1"/>
  <c r="C269" i="1"/>
  <c r="C306" i="1"/>
  <c r="C321" i="1"/>
  <c r="C331" i="1"/>
  <c r="C466" i="1"/>
  <c r="C524" i="1"/>
  <c r="C597" i="1"/>
  <c r="C638" i="1"/>
  <c r="C1007" i="1"/>
  <c r="C1219" i="1"/>
  <c r="C1222" i="1"/>
  <c r="C1304" i="1"/>
  <c r="C1307" i="1"/>
  <c r="C1383" i="1"/>
  <c r="C1409" i="1"/>
  <c r="H1472" i="1"/>
  <c r="G1472" i="1"/>
  <c r="G1482" i="1"/>
  <c r="H1509" i="1"/>
  <c r="G1509" i="1"/>
  <c r="G1530" i="1"/>
  <c r="H1541" i="1"/>
  <c r="G1541" i="1"/>
  <c r="H1561" i="1"/>
  <c r="G1561" i="1"/>
  <c r="G1570" i="1"/>
  <c r="F45" i="4"/>
  <c r="D44" i="4"/>
  <c r="D79" i="1"/>
  <c r="D212" i="1"/>
  <c r="D221" i="1"/>
  <c r="D249" i="1"/>
  <c r="D260" i="1"/>
  <c r="D299" i="1"/>
  <c r="D340" i="1"/>
  <c r="D351" i="1"/>
  <c r="D378" i="1"/>
  <c r="D411" i="1"/>
  <c r="D524" i="1"/>
  <c r="D562" i="1"/>
  <c r="D626" i="1"/>
  <c r="D1066" i="1"/>
  <c r="D1183" i="1"/>
  <c r="D1184" i="1"/>
  <c r="D1216" i="1"/>
  <c r="D1299" i="1"/>
  <c r="C1436" i="1"/>
  <c r="H1439" i="1"/>
  <c r="H1441" i="1"/>
  <c r="H1443" i="1"/>
  <c r="H1445" i="1"/>
  <c r="I1446" i="1"/>
  <c r="I1448" i="1"/>
  <c r="I1450" i="1"/>
  <c r="I1452" i="1"/>
  <c r="H1454" i="1"/>
  <c r="G1454" i="1"/>
  <c r="I1456" i="1"/>
  <c r="I1458" i="1"/>
  <c r="I1460" i="1"/>
  <c r="H1462" i="1"/>
  <c r="G1462" i="1"/>
  <c r="I1462" i="1" s="1"/>
  <c r="H1464" i="1"/>
  <c r="G1464" i="1"/>
  <c r="H1466" i="1"/>
  <c r="G1466" i="1"/>
  <c r="I1466" i="1" s="1"/>
  <c r="H1468" i="1"/>
  <c r="G1468" i="1"/>
  <c r="I1476" i="1"/>
  <c r="I1478" i="1"/>
  <c r="G1486" i="1"/>
  <c r="H1493" i="1"/>
  <c r="G1493" i="1"/>
  <c r="G1506" i="1"/>
  <c r="H1513" i="1"/>
  <c r="G1513" i="1"/>
  <c r="H1525" i="1"/>
  <c r="G1525" i="1"/>
  <c r="G1534" i="1"/>
  <c r="G1538" i="1"/>
  <c r="H1545" i="1"/>
  <c r="G1545" i="1"/>
  <c r="G1554" i="1"/>
  <c r="G1558" i="1"/>
  <c r="H1565" i="1"/>
  <c r="G1565" i="1"/>
  <c r="G1574" i="1"/>
  <c r="F17" i="4"/>
  <c r="D7" i="4"/>
  <c r="D299" i="4"/>
  <c r="F300" i="4"/>
  <c r="D484" i="4"/>
  <c r="D567" i="4"/>
  <c r="D12" i="5"/>
  <c r="F13" i="5"/>
  <c r="F70" i="5"/>
  <c r="D69" i="5"/>
  <c r="E35" i="6"/>
  <c r="D43" i="8"/>
  <c r="I36" i="3"/>
  <c r="C1576" i="1"/>
  <c r="D50" i="4"/>
  <c r="D106" i="4"/>
  <c r="F153" i="4"/>
  <c r="D152" i="4"/>
  <c r="E163" i="4"/>
  <c r="D351" i="4"/>
  <c r="F352" i="4"/>
  <c r="F427" i="4"/>
  <c r="D421" i="4"/>
  <c r="E580" i="4"/>
  <c r="D574" i="1" s="1"/>
  <c r="F632" i="4"/>
  <c r="D625" i="4"/>
  <c r="D134" i="5"/>
  <c r="F135" i="5"/>
  <c r="F180" i="5"/>
  <c r="D206" i="5"/>
  <c r="E6" i="7"/>
  <c r="D1438" i="1"/>
  <c r="H1438" i="1" s="1"/>
  <c r="F391" i="4"/>
  <c r="D515" i="4"/>
  <c r="E593" i="4"/>
  <c r="D587" i="1" s="1"/>
  <c r="E459" i="4"/>
  <c r="F146" i="5"/>
  <c r="E307" i="9"/>
  <c r="B307" i="9" s="1"/>
  <c r="E309" i="9"/>
  <c r="B30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9" i="9"/>
  <c r="E189" i="9" s="1"/>
  <c r="B189" i="9" s="1"/>
  <c r="G187" i="9"/>
  <c r="E187" i="9" s="1"/>
  <c r="B187"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2" i="9"/>
  <c r="E192" i="9" s="1"/>
  <c r="B192" i="9" s="1"/>
  <c r="G190" i="9"/>
  <c r="E190" i="9" s="1"/>
  <c r="B190" i="9" s="1"/>
  <c r="G188" i="9"/>
  <c r="E188" i="9" s="1"/>
  <c r="B188" i="9" s="1"/>
  <c r="G186" i="9"/>
  <c r="E186" i="9" s="1"/>
  <c r="B186" i="9" s="1"/>
  <c r="G166" i="9"/>
  <c r="E166" i="9" s="1"/>
  <c r="B166" i="9" s="1"/>
  <c r="H165" i="9"/>
  <c r="I10" i="9"/>
  <c r="B146" i="9"/>
  <c r="B150" i="9"/>
  <c r="B154" i="9"/>
  <c r="B158" i="9"/>
  <c r="G161" i="9"/>
  <c r="E161" i="9" s="1"/>
  <c r="B161" i="9" s="1"/>
  <c r="G163" i="9"/>
  <c r="E163" i="9" s="1"/>
  <c r="B163" i="9" s="1"/>
  <c r="G165" i="9"/>
  <c r="E289" i="9"/>
  <c r="B289" i="9" s="1"/>
  <c r="E145" i="9"/>
  <c r="B145" i="9" s="1"/>
  <c r="E149" i="9"/>
  <c r="B149" i="9" s="1"/>
  <c r="E153" i="9"/>
  <c r="B153" i="9" s="1"/>
  <c r="E157" i="9"/>
  <c r="B157" i="9" s="1"/>
  <c r="B147" i="9"/>
  <c r="B151" i="9"/>
  <c r="B155" i="9"/>
  <c r="B159" i="9"/>
  <c r="G162" i="9"/>
  <c r="E162" i="9" s="1"/>
  <c r="B162" i="9" s="1"/>
  <c r="G164" i="9"/>
  <c r="E164" i="9" s="1"/>
  <c r="B164" i="9" s="1"/>
  <c r="B261" i="9"/>
  <c r="B271" i="9"/>
  <c r="B259" i="9"/>
  <c r="B265" i="9"/>
  <c r="C637" i="1" l="1"/>
  <c r="H637" i="1" s="1"/>
  <c r="E175" i="5"/>
  <c r="D1152" i="1" s="1"/>
  <c r="D1153" i="1"/>
  <c r="G1023" i="1"/>
  <c r="H1023" i="1"/>
  <c r="E7" i="5"/>
  <c r="I20" i="3" s="1"/>
  <c r="F644" i="4"/>
  <c r="G173" i="1"/>
  <c r="G160" i="1"/>
  <c r="H64" i="1"/>
  <c r="G64" i="1"/>
  <c r="D1437" i="1"/>
  <c r="E5" i="7"/>
  <c r="F134" i="5"/>
  <c r="C1112" i="1"/>
  <c r="F421" i="4"/>
  <c r="C415" i="1"/>
  <c r="D420" i="4"/>
  <c r="E151" i="4"/>
  <c r="D159" i="1"/>
  <c r="F50" i="4"/>
  <c r="C46" i="1"/>
  <c r="I25" i="3"/>
  <c r="D1329" i="1"/>
  <c r="F12" i="5"/>
  <c r="C990" i="1"/>
  <c r="D298" i="4"/>
  <c r="C294" i="1"/>
  <c r="F299" i="4"/>
  <c r="H562" i="1"/>
  <c r="G562" i="1"/>
  <c r="H351" i="1"/>
  <c r="G351" i="1"/>
  <c r="C40" i="1"/>
  <c r="F44" i="4"/>
  <c r="H1307" i="1"/>
  <c r="G1307" i="1"/>
  <c r="G1007" i="1"/>
  <c r="H1007" i="1"/>
  <c r="G524" i="1"/>
  <c r="H524" i="1"/>
  <c r="H306" i="1"/>
  <c r="G306" i="1"/>
  <c r="H227" i="1"/>
  <c r="G227" i="1"/>
  <c r="H129" i="1"/>
  <c r="G129" i="1"/>
  <c r="I1443" i="1"/>
  <c r="K1450" i="9"/>
  <c r="G313" i="9"/>
  <c r="E313" i="9" s="1"/>
  <c r="B313" i="9" s="1"/>
  <c r="I34" i="3"/>
  <c r="C1517" i="1"/>
  <c r="F118" i="5"/>
  <c r="C1096" i="1"/>
  <c r="H1469" i="1"/>
  <c r="G1469" i="1"/>
  <c r="D528" i="4"/>
  <c r="F529" i="4"/>
  <c r="C523" i="1"/>
  <c r="F252" i="4"/>
  <c r="C248" i="1"/>
  <c r="H339" i="1"/>
  <c r="G339" i="1"/>
  <c r="E412" i="4"/>
  <c r="I16" i="3"/>
  <c r="D2" i="1"/>
  <c r="F515" i="4"/>
  <c r="C509" i="1"/>
  <c r="G310" i="9"/>
  <c r="E310" i="9" s="1"/>
  <c r="B310" i="9" s="1"/>
  <c r="F206" i="5"/>
  <c r="C1183" i="1"/>
  <c r="D176" i="5"/>
  <c r="C619" i="1"/>
  <c r="F625" i="4"/>
  <c r="H21" i="9"/>
  <c r="G21" i="9"/>
  <c r="D151" i="4"/>
  <c r="F152" i="4"/>
  <c r="C148" i="1"/>
  <c r="G1576" i="1"/>
  <c r="H1576" i="1"/>
  <c r="D68" i="5"/>
  <c r="F69" i="5"/>
  <c r="C1047" i="1"/>
  <c r="F567" i="4"/>
  <c r="C561" i="1"/>
  <c r="D6" i="4"/>
  <c r="F7" i="4"/>
  <c r="C3" i="1"/>
  <c r="H340" i="1"/>
  <c r="G340" i="1"/>
  <c r="H221" i="1"/>
  <c r="G221" i="1"/>
  <c r="H1304" i="1"/>
  <c r="G1304" i="1"/>
  <c r="H638" i="1"/>
  <c r="G638" i="1"/>
  <c r="G466" i="1"/>
  <c r="H466" i="1"/>
  <c r="H269" i="1"/>
  <c r="G269" i="1"/>
  <c r="H224" i="1"/>
  <c r="G224" i="1"/>
  <c r="H25" i="1"/>
  <c r="G25" i="1"/>
  <c r="C159" i="1"/>
  <c r="F163" i="4"/>
  <c r="G312" i="9"/>
  <c r="E312" i="9" s="1"/>
  <c r="F238" i="5"/>
  <c r="D237" i="5"/>
  <c r="C1215" i="1"/>
  <c r="F580" i="4"/>
  <c r="C574" i="1"/>
  <c r="H19" i="9"/>
  <c r="E19" i="9" s="1"/>
  <c r="B19" i="9" s="1"/>
  <c r="H27" i="3"/>
  <c r="F114" i="6"/>
  <c r="C1408" i="1"/>
  <c r="E141" i="6"/>
  <c r="I1441" i="1"/>
  <c r="H78" i="1"/>
  <c r="G78" i="1"/>
  <c r="E165" i="9"/>
  <c r="B165" i="9" s="1"/>
  <c r="D453" i="1"/>
  <c r="E420" i="4"/>
  <c r="F484" i="4"/>
  <c r="C478" i="1"/>
  <c r="I1468" i="1"/>
  <c r="I1464" i="1"/>
  <c r="H1216" i="1"/>
  <c r="G1216" i="1"/>
  <c r="H1066" i="1"/>
  <c r="G1066" i="1"/>
  <c r="H411" i="1"/>
  <c r="G411" i="1"/>
  <c r="H299" i="1"/>
  <c r="G299" i="1"/>
  <c r="H212" i="1"/>
  <c r="G212" i="1"/>
  <c r="H1409" i="1"/>
  <c r="G1409" i="1"/>
  <c r="H1222" i="1"/>
  <c r="G1222" i="1"/>
  <c r="G637" i="1"/>
  <c r="H331" i="1"/>
  <c r="G331" i="1"/>
  <c r="H260" i="1"/>
  <c r="G260" i="1"/>
  <c r="H193" i="1"/>
  <c r="G193" i="1"/>
  <c r="D1065" i="1"/>
  <c r="E68" i="5"/>
  <c r="F35" i="6"/>
  <c r="H25" i="3"/>
  <c r="C1329" i="1"/>
  <c r="D7" i="5"/>
  <c r="E528" i="4"/>
  <c r="D523" i="1"/>
  <c r="F224" i="4"/>
  <c r="C220" i="1"/>
  <c r="G588" i="1"/>
  <c r="H588" i="1"/>
  <c r="G1475" i="1"/>
  <c r="H1475" i="1"/>
  <c r="D141" i="6"/>
  <c r="H24" i="3"/>
  <c r="C1299" i="1"/>
  <c r="F5" i="6"/>
  <c r="F593" i="4"/>
  <c r="C587" i="1"/>
  <c r="F263" i="4"/>
  <c r="C259" i="1"/>
  <c r="I1457" i="1"/>
  <c r="E408" i="4"/>
  <c r="D403" i="1" s="1"/>
  <c r="D345" i="1"/>
  <c r="F213" i="9"/>
  <c r="B213" i="9" s="1"/>
  <c r="F351" i="4"/>
  <c r="C346" i="1"/>
  <c r="D350" i="4"/>
  <c r="F106" i="4"/>
  <c r="C102" i="1"/>
  <c r="I35" i="3"/>
  <c r="C1518" i="1"/>
  <c r="G1438" i="1"/>
  <c r="H1184" i="1"/>
  <c r="G1184" i="1"/>
  <c r="G626" i="1"/>
  <c r="H626" i="1"/>
  <c r="H378" i="1"/>
  <c r="G378" i="1"/>
  <c r="H79" i="1"/>
  <c r="G79" i="1"/>
  <c r="I1472" i="1"/>
  <c r="H1383" i="1"/>
  <c r="G1383" i="1"/>
  <c r="G1219" i="1"/>
  <c r="H1219" i="1"/>
  <c r="G597" i="1"/>
  <c r="H597" i="1"/>
  <c r="H321" i="1"/>
  <c r="G321" i="1"/>
  <c r="H249" i="1"/>
  <c r="G249" i="1"/>
  <c r="H165" i="1"/>
  <c r="G165" i="1"/>
  <c r="F196" i="4"/>
  <c r="C192" i="1"/>
  <c r="I1477" i="1"/>
  <c r="I1455" i="1"/>
  <c r="I1449" i="1"/>
  <c r="C120" i="1"/>
  <c r="F124" i="4"/>
  <c r="H463" i="1"/>
  <c r="G463" i="1"/>
  <c r="I1439" i="1"/>
  <c r="E407" i="4"/>
  <c r="D402" i="1" s="1"/>
  <c r="D293" i="1"/>
  <c r="H358" i="1"/>
  <c r="G358" i="1"/>
  <c r="I23" i="3"/>
  <c r="D1214" i="1"/>
  <c r="D985" i="1" l="1"/>
  <c r="E6" i="5"/>
  <c r="D984" i="1" s="1"/>
  <c r="E21" i="9"/>
  <c r="B21" i="9" s="1"/>
  <c r="H120" i="1"/>
  <c r="G120" i="1"/>
  <c r="D412" i="4"/>
  <c r="F6" i="4"/>
  <c r="H16" i="3"/>
  <c r="C2" i="1"/>
  <c r="H148" i="1"/>
  <c r="G148" i="1"/>
  <c r="H1183" i="1"/>
  <c r="G1183" i="1"/>
  <c r="E639" i="4"/>
  <c r="D407" i="1"/>
  <c r="H1517" i="1"/>
  <c r="G1517" i="1"/>
  <c r="H11" i="3"/>
  <c r="H990" i="1"/>
  <c r="G990" i="1"/>
  <c r="H46" i="1"/>
  <c r="G46" i="1"/>
  <c r="F420" i="4"/>
  <c r="D635" i="4"/>
  <c r="C414" i="1"/>
  <c r="H1518" i="1"/>
  <c r="G1518" i="1"/>
  <c r="E289" i="4"/>
  <c r="I17" i="3"/>
  <c r="D147" i="1"/>
  <c r="F141" i="6"/>
  <c r="H28" i="3"/>
  <c r="C1435" i="1"/>
  <c r="H9" i="3" s="1"/>
  <c r="H478" i="1"/>
  <c r="G478" i="1"/>
  <c r="H102" i="1"/>
  <c r="G102" i="1"/>
  <c r="H259" i="1"/>
  <c r="G259" i="1"/>
  <c r="G317" i="9"/>
  <c r="E317" i="9" s="1"/>
  <c r="E636" i="4"/>
  <c r="D630" i="1" s="1"/>
  <c r="D522" i="1"/>
  <c r="I28" i="3"/>
  <c r="D1435" i="1"/>
  <c r="F237" i="5"/>
  <c r="H23" i="3"/>
  <c r="C1214" i="1"/>
  <c r="H159" i="1"/>
  <c r="G159" i="1"/>
  <c r="H561" i="1"/>
  <c r="G561" i="1"/>
  <c r="H21" i="3"/>
  <c r="C1046" i="1"/>
  <c r="F68" i="5"/>
  <c r="H523" i="1"/>
  <c r="G523" i="1"/>
  <c r="H415" i="1"/>
  <c r="G415" i="1"/>
  <c r="I29" i="3"/>
  <c r="D1436" i="1"/>
  <c r="G315" i="9"/>
  <c r="E315" i="9" s="1"/>
  <c r="H192" i="1"/>
  <c r="G192" i="1"/>
  <c r="F350" i="4"/>
  <c r="C345" i="1"/>
  <c r="D408" i="4"/>
  <c r="H587" i="1"/>
  <c r="G587" i="1"/>
  <c r="H1329" i="1"/>
  <c r="G1329" i="1"/>
  <c r="G1065" i="1"/>
  <c r="H1065" i="1"/>
  <c r="G453" i="1"/>
  <c r="H453" i="1"/>
  <c r="E311" i="9"/>
  <c r="B312" i="9"/>
  <c r="H1047" i="1"/>
  <c r="G1047" i="1"/>
  <c r="F176" i="5"/>
  <c r="D175" i="5"/>
  <c r="H22" i="3"/>
  <c r="C1153" i="1"/>
  <c r="H509" i="1"/>
  <c r="G509" i="1"/>
  <c r="H248" i="1"/>
  <c r="G248" i="1"/>
  <c r="D636" i="4"/>
  <c r="F528" i="4"/>
  <c r="C522" i="1"/>
  <c r="D407" i="4"/>
  <c r="F298" i="4"/>
  <c r="C293" i="1"/>
  <c r="H1112" i="1"/>
  <c r="G1112" i="1"/>
  <c r="H346" i="1"/>
  <c r="G346" i="1"/>
  <c r="H1215" i="1"/>
  <c r="G1215" i="1"/>
  <c r="H1299" i="1"/>
  <c r="G1299" i="1"/>
  <c r="H220" i="1"/>
  <c r="G220" i="1"/>
  <c r="D6" i="5"/>
  <c r="H20" i="3"/>
  <c r="C985" i="1"/>
  <c r="F7" i="5"/>
  <c r="I21" i="3"/>
  <c r="D1046" i="1"/>
  <c r="E635" i="4"/>
  <c r="D629" i="1" s="1"/>
  <c r="D414" i="1"/>
  <c r="H1408" i="1"/>
  <c r="G1408" i="1"/>
  <c r="G574" i="1"/>
  <c r="H574" i="1"/>
  <c r="H3" i="1"/>
  <c r="G3" i="1"/>
  <c r="H17" i="3"/>
  <c r="D289" i="4"/>
  <c r="C147" i="1"/>
  <c r="F151" i="4"/>
  <c r="H619" i="1"/>
  <c r="G619" i="1"/>
  <c r="H1096" i="1"/>
  <c r="G1096" i="1"/>
  <c r="H40" i="1"/>
  <c r="G40" i="1"/>
  <c r="H294" i="1"/>
  <c r="G294" i="1"/>
  <c r="H1437" i="1"/>
  <c r="G1437" i="1"/>
  <c r="H278" i="9" l="1"/>
  <c r="H147" i="1"/>
  <c r="G147" i="1"/>
  <c r="G284" i="9"/>
  <c r="E284" i="9" s="1"/>
  <c r="B284" i="9" s="1"/>
  <c r="G278" i="9"/>
  <c r="F6" i="5"/>
  <c r="C984" i="1"/>
  <c r="H293" i="1"/>
  <c r="G293" i="1"/>
  <c r="F175" i="5"/>
  <c r="C1152" i="1"/>
  <c r="H1436" i="1"/>
  <c r="G1436" i="1"/>
  <c r="E316" i="9"/>
  <c r="I9" i="3" s="1"/>
  <c r="B317" i="9"/>
  <c r="D285" i="1"/>
  <c r="E413" i="4"/>
  <c r="E291" i="4"/>
  <c r="D287" i="1" s="1"/>
  <c r="E290" i="4"/>
  <c r="D286" i="1" s="1"/>
  <c r="C629" i="1"/>
  <c r="F635" i="4"/>
  <c r="H2" i="1"/>
  <c r="G2" i="1"/>
  <c r="D639" i="4"/>
  <c r="C407" i="1"/>
  <c r="F412" i="4"/>
  <c r="K3" i="9"/>
  <c r="F636" i="4"/>
  <c r="C630" i="1"/>
  <c r="H1214" i="1"/>
  <c r="G1214" i="1"/>
  <c r="G1153" i="1"/>
  <c r="H1153" i="1"/>
  <c r="F408" i="4"/>
  <c r="C403" i="1"/>
  <c r="N3" i="9"/>
  <c r="I11" i="3"/>
  <c r="D413" i="4"/>
  <c r="F289" i="4"/>
  <c r="C285" i="1"/>
  <c r="D291" i="4"/>
  <c r="H985" i="1"/>
  <c r="G985" i="1"/>
  <c r="F407" i="4"/>
  <c r="C402" i="1"/>
  <c r="H522" i="1"/>
  <c r="G522" i="1"/>
  <c r="H345" i="1"/>
  <c r="G345" i="1"/>
  <c r="B315" i="9"/>
  <c r="E314" i="9"/>
  <c r="I10" i="3" s="1"/>
  <c r="H1046" i="1"/>
  <c r="G1046" i="1"/>
  <c r="G1435" i="1"/>
  <c r="H1435" i="1"/>
  <c r="G414" i="1"/>
  <c r="H414" i="1"/>
  <c r="D633" i="1"/>
  <c r="D290" i="4"/>
  <c r="E278" i="9" l="1"/>
  <c r="E277" i="9" s="1"/>
  <c r="H403" i="1"/>
  <c r="G403" i="1"/>
  <c r="F639" i="4"/>
  <c r="D641" i="4"/>
  <c r="C633" i="1"/>
  <c r="F413" i="4"/>
  <c r="D640" i="4"/>
  <c r="D415" i="4"/>
  <c r="C408" i="1"/>
  <c r="D414" i="4"/>
  <c r="H402" i="1"/>
  <c r="G402" i="1"/>
  <c r="F291" i="4"/>
  <c r="C287" i="1"/>
  <c r="H630" i="1"/>
  <c r="G630" i="1"/>
  <c r="G629" i="1"/>
  <c r="H629" i="1"/>
  <c r="F290" i="4"/>
  <c r="C286" i="1"/>
  <c r="H285" i="1"/>
  <c r="G285" i="1"/>
  <c r="H407" i="1"/>
  <c r="G407" i="1"/>
  <c r="G1152" i="1"/>
  <c r="H1152" i="1"/>
  <c r="H8" i="3"/>
  <c r="G984" i="1"/>
  <c r="H984" i="1"/>
  <c r="E415" i="4"/>
  <c r="D410" i="1" s="1"/>
  <c r="D408" i="1"/>
  <c r="E640" i="4"/>
  <c r="E414" i="4"/>
  <c r="D409" i="1" s="1"/>
  <c r="B278" i="9" l="1"/>
  <c r="M3" i="9"/>
  <c r="I8" i="3"/>
  <c r="D642" i="4"/>
  <c r="F640" i="4"/>
  <c r="C634" i="1"/>
  <c r="D645" i="4"/>
  <c r="C635" i="1"/>
  <c r="H287" i="1"/>
  <c r="G287" i="1"/>
  <c r="F414" i="4"/>
  <c r="C409" i="1"/>
  <c r="E642" i="4"/>
  <c r="D634" i="1"/>
  <c r="E641" i="4"/>
  <c r="F641" i="4" s="1"/>
  <c r="H286" i="1"/>
  <c r="G286" i="1"/>
  <c r="F415" i="4"/>
  <c r="C410" i="1"/>
  <c r="H408" i="1"/>
  <c r="G408" i="1"/>
  <c r="H633" i="1"/>
  <c r="G633" i="1"/>
  <c r="H409" i="1" l="1"/>
  <c r="G409" i="1"/>
  <c r="H410" i="1"/>
  <c r="G410" i="1"/>
  <c r="D635" i="1"/>
  <c r="H635" i="1" s="1"/>
  <c r="E645" i="4"/>
  <c r="G276" i="9"/>
  <c r="E276" i="9" s="1"/>
  <c r="B276" i="9" s="1"/>
  <c r="D646" i="4"/>
  <c r="F642" i="4"/>
  <c r="C636" i="1"/>
  <c r="H18" i="3"/>
  <c r="F645" i="4"/>
  <c r="C639" i="1"/>
  <c r="E646" i="4"/>
  <c r="D636" i="1"/>
  <c r="G634" i="1"/>
  <c r="H634" i="1"/>
  <c r="G635" i="1" l="1"/>
  <c r="I19" i="3"/>
  <c r="D640" i="1"/>
  <c r="H636" i="1"/>
  <c r="G636" i="1"/>
  <c r="F646" i="4"/>
  <c r="H19" i="3"/>
  <c r="C640" i="1"/>
  <c r="I18" i="3"/>
  <c r="D639" i="1"/>
  <c r="G639" i="1" s="1"/>
  <c r="H7" i="3"/>
  <c r="H639" i="1" l="1"/>
  <c r="G640" i="1"/>
  <c r="H640" i="1"/>
  <c r="J3" i="9"/>
  <c r="G274" i="9" l="1"/>
  <c r="M272" i="9"/>
  <c r="L272" i="9"/>
  <c r="H274" i="9"/>
  <c r="G18" i="9"/>
  <c r="H18" i="9"/>
  <c r="I13" i="9"/>
  <c r="J8" i="9"/>
  <c r="G15" i="9"/>
  <c r="J9" i="9"/>
  <c r="H15" i="9"/>
  <c r="J6" i="9"/>
  <c r="I11" i="9"/>
  <c r="H17" i="9"/>
  <c r="K10" i="9"/>
  <c r="G16" i="9"/>
  <c r="I9" i="9"/>
  <c r="H16" i="9"/>
  <c r="J5" i="9"/>
  <c r="L16" i="9"/>
  <c r="I7" i="9"/>
  <c r="K13" i="9"/>
  <c r="K6" i="9"/>
  <c r="J11" i="9"/>
  <c r="I17" i="9"/>
  <c r="K9" i="9"/>
  <c r="L15" i="9"/>
  <c r="I12" i="9"/>
  <c r="I5" i="9"/>
  <c r="K11" i="9"/>
  <c r="J17" i="9"/>
  <c r="I6" i="9"/>
  <c r="K12" i="9"/>
  <c r="G17" i="9"/>
  <c r="J7" i="9"/>
  <c r="K8" i="9"/>
  <c r="K5" i="9"/>
  <c r="J10" i="9"/>
  <c r="M16" i="9"/>
  <c r="I8" i="9"/>
  <c r="M15" i="9"/>
  <c r="K7" i="9"/>
  <c r="J12" i="9"/>
  <c r="J13" i="9"/>
  <c r="E8" i="9" l="1"/>
  <c r="B8" i="9" s="1"/>
  <c r="E10" i="9"/>
  <c r="B10" i="9" s="1"/>
  <c r="F15" i="9"/>
  <c r="E6" i="9"/>
  <c r="B6" i="9" s="1"/>
  <c r="E12" i="9"/>
  <c r="B12" i="9" s="1"/>
  <c r="F16" i="9"/>
  <c r="E16" i="9"/>
  <c r="E13" i="9"/>
  <c r="B13" i="9" s="1"/>
  <c r="F272" i="9"/>
  <c r="E17" i="9"/>
  <c r="B17" i="9" s="1"/>
  <c r="E5" i="9"/>
  <c r="E7" i="9"/>
  <c r="B7" i="9" s="1"/>
  <c r="E9" i="9"/>
  <c r="B9" i="9" s="1"/>
  <c r="E11" i="9"/>
  <c r="B11" i="9" s="1"/>
  <c r="E15" i="9"/>
  <c r="E18" i="9"/>
  <c r="B18" i="9" s="1"/>
  <c r="E274" i="9"/>
  <c r="F14" i="9" l="1"/>
  <c r="B16" i="9"/>
  <c r="B274" i="9"/>
  <c r="E20" i="9"/>
  <c r="I7" i="3" s="1"/>
  <c r="B272" i="9"/>
  <c r="F20" i="9"/>
  <c r="E14" i="9"/>
  <c r="B15" i="9"/>
  <c r="B5" i="9"/>
  <c r="E4"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<sst xmlns="http://schemas.openxmlformats.org/spreadsheetml/2006/main" count="4369" uniqueCount="3421">
  <si>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</si>
  <si>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</si>
  <si>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</si>
  <si>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</si>
  <si>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</si>
  <si>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</si>
  <si>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</si>
  <si>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</si>
  <si>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</si>
  <si>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</si>
  <si>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</si>
  <si>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</si>
  <si>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</si>
  <si>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</si>
  <si>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</si>
  <si>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</si>
  <si>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</si>
  <si>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</si>
  <si>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</si>
  <si>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</si>
  <si>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</si>
  <si>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</si>
  <si>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</si>
  <si>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</si>
  <si>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</si>
  <si>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</si>
  <si>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</si>
  <si>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</si>
  <si>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</si>
  <si>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</si>
  <si>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</si>
  <si>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GAREŠNICA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</si>
  <si>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</si>
  <si>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</si>
  <si>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</si>
  <si>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</si>
  <si>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</si>
  <si>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</si>
  <si>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</si>
  <si>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</si>
  <si>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</si>
  <si>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</si>
  <si>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</si>
  <si>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</si>
  <si>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</si>
  <si>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</si>
  <si>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</si>
  <si>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</si>
  <si>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</si>
  <si>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34709 - JAVNA VATROGASNA POSTROJBA GAREŠNICA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</si>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</sst>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575709.41999999993</v>
      </c>
      <c r="D2" s="6">
        <f>'PR-RAS'!E6</f>
        <v>657935.70000000007</v>
      </c>
      <c r="E2" s="6">
        <v>0</v>
      </c>
      <c r="F2" s="6">
        <v>0</v>
      </c>
      <c r="G2" s="7">
        <f t="shared" ref="G2:G264" si="0">(B2/1000)*(C2*1+D2*2)</f>
        <v>1891.5808200000001</v>
      </c>
      <c r="H2" s="7">
        <f t="shared" ref="H2:H264" si="1">ABS(C2-ROUND(C2,0))+ABS(D2-ROUND(D2,0))</f>
        <v>0.719999999855645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13685.82</v>
      </c>
      <c r="D46" s="1">
        <f>'PR-RAS'!E50</f>
        <v>54295.15</v>
      </c>
      <c r="E46" s="1">
        <v>0</v>
      </c>
      <c r="F46" s="1">
        <v>0</v>
      </c>
      <c r="G46" s="2">
        <f t="shared" si="0"/>
        <v>5502.4253999999992</v>
      </c>
      <c r="H46" s="2">
        <f t="shared" si="1"/>
        <v>0.33000000000174623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13685.82</v>
      </c>
      <c r="D64" s="1">
        <f>'PR-RAS'!E68</f>
        <v>54295.15</v>
      </c>
      <c r="E64" s="1">
        <v>0</v>
      </c>
      <c r="F64" s="1">
        <v>0</v>
      </c>
      <c r="G64" s="2">
        <f t="shared" si="0"/>
        <v>7703.3955599999999</v>
      </c>
      <c r="H64" s="2">
        <f t="shared" si="1"/>
        <v>0.33000000000174623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9704.14</v>
      </c>
      <c r="D65" s="1">
        <f>'PR-RAS'!E69</f>
        <v>54295.15</v>
      </c>
      <c r="E65" s="1">
        <v>0</v>
      </c>
      <c r="F65" s="1">
        <v>0</v>
      </c>
      <c r="G65" s="2">
        <f t="shared" si="0"/>
        <v>7570.8441600000006</v>
      </c>
      <c r="H65" s="2">
        <f t="shared" si="1"/>
        <v>0.29000000000087311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3981.68</v>
      </c>
      <c r="D66" s="1">
        <f>'PR-RAS'!E70</f>
        <v>0</v>
      </c>
      <c r="E66" s="1">
        <v>0</v>
      </c>
      <c r="F66" s="1">
        <v>0</v>
      </c>
      <c r="G66" s="2">
        <f t="shared" si="0"/>
        <v>258.80919999999998</v>
      </c>
      <c r="H66" s="2">
        <f t="shared" si="1"/>
        <v>0.32000000000016371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771.71</v>
      </c>
      <c r="D102" s="1">
        <f>'PR-RAS'!E106</f>
        <v>867.4</v>
      </c>
      <c r="E102" s="1">
        <v>0</v>
      </c>
      <c r="F102" s="1">
        <v>0</v>
      </c>
      <c r="G102" s="2">
        <f t="shared" si="0"/>
        <v>253.15751000000003</v>
      </c>
      <c r="H102" s="2">
        <f t="shared" si="1"/>
        <v>0.68999999999994088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771.71</v>
      </c>
      <c r="D108" s="1">
        <f>'PR-RAS'!E112</f>
        <v>867.4</v>
      </c>
      <c r="E108" s="1">
        <v>0</v>
      </c>
      <c r="F108" s="1">
        <v>0</v>
      </c>
      <c r="G108" s="2">
        <f t="shared" si="0"/>
        <v>268.19657000000001</v>
      </c>
      <c r="H108" s="2">
        <f t="shared" si="1"/>
        <v>0.68999999999994088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771.71</v>
      </c>
      <c r="D113" s="1">
        <f>'PR-RAS'!E117</f>
        <v>867.4</v>
      </c>
      <c r="E113" s="1">
        <v>0</v>
      </c>
      <c r="F113" s="1">
        <v>0</v>
      </c>
      <c r="G113" s="2">
        <f t="shared" si="0"/>
        <v>280.72912000000002</v>
      </c>
      <c r="H113" s="2">
        <f t="shared" si="1"/>
        <v>0.68999999999994088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25568.86</v>
      </c>
      <c r="D120" s="1">
        <f>'PR-RAS'!E124</f>
        <v>33706.089999999997</v>
      </c>
      <c r="E120" s="1">
        <v>0</v>
      </c>
      <c r="F120" s="1">
        <v>0</v>
      </c>
      <c r="G120" s="2">
        <f t="shared" si="0"/>
        <v>11064.743759999999</v>
      </c>
      <c r="H120" s="2">
        <f t="shared" si="1"/>
        <v>0.22999999999592546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25568.86</v>
      </c>
      <c r="D121" s="1">
        <f>'PR-RAS'!E125</f>
        <v>33706.089999999997</v>
      </c>
      <c r="E121" s="1">
        <v>0</v>
      </c>
      <c r="F121" s="1">
        <v>0</v>
      </c>
      <c r="G121" s="2">
        <f t="shared" si="0"/>
        <v>11157.724799999998</v>
      </c>
      <c r="H121" s="2">
        <f t="shared" si="1"/>
        <v>0.22999999999592546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25568.86</v>
      </c>
      <c r="D123" s="1">
        <f>'PR-RAS'!E127</f>
        <v>33706.089999999997</v>
      </c>
      <c r="E123" s="1">
        <v>0</v>
      </c>
      <c r="F123" s="1">
        <v>0</v>
      </c>
      <c r="G123" s="2">
        <f t="shared" si="0"/>
        <v>11343.686879999999</v>
      </c>
      <c r="H123" s="2">
        <f t="shared" si="1"/>
        <v>0.22999999999592546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535683.02999999991</v>
      </c>
      <c r="D129" s="1">
        <f>'PR-RAS'!E133</f>
        <v>569067.06000000006</v>
      </c>
      <c r="E129" s="1">
        <v>0</v>
      </c>
      <c r="F129" s="1">
        <v>0</v>
      </c>
      <c r="G129" s="2">
        <f t="shared" si="0"/>
        <v>214248.59519999998</v>
      </c>
      <c r="H129" s="2">
        <f t="shared" si="1"/>
        <v>8.999999996740371E-2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535683.02999999991</v>
      </c>
      <c r="D130" s="1">
        <f>'PR-RAS'!E134</f>
        <v>569067.06000000006</v>
      </c>
      <c r="E130" s="1">
        <v>0</v>
      </c>
      <c r="F130" s="1">
        <v>0</v>
      </c>
      <c r="G130" s="2">
        <f t="shared" si="0"/>
        <v>215922.41235</v>
      </c>
      <c r="H130" s="2">
        <f t="shared" si="1"/>
        <v>8.999999996740371E-2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528953.18999999994</v>
      </c>
      <c r="D131" s="1">
        <f>'PR-RAS'!E135</f>
        <v>563763.89</v>
      </c>
      <c r="E131" s="1">
        <v>0</v>
      </c>
      <c r="F131" s="1">
        <v>0</v>
      </c>
      <c r="G131" s="2">
        <f t="shared" si="0"/>
        <v>215342.52610000002</v>
      </c>
      <c r="H131" s="2">
        <f t="shared" si="1"/>
        <v>0.29999999993015081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6729.84</v>
      </c>
      <c r="D132" s="1">
        <f>'PR-RAS'!E136</f>
        <v>5303.17</v>
      </c>
      <c r="E132" s="1">
        <v>0</v>
      </c>
      <c r="F132" s="1">
        <v>0</v>
      </c>
      <c r="G132" s="2">
        <f t="shared" si="0"/>
        <v>2271.0395800000001</v>
      </c>
      <c r="H132" s="2">
        <f t="shared" si="1"/>
        <v>0.32999999999992724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559763.81000000006</v>
      </c>
      <c r="D147" s="1">
        <f>'PR-RAS'!E151</f>
        <v>658149.95000000007</v>
      </c>
      <c r="E147" s="1">
        <v>0</v>
      </c>
      <c r="F147" s="1">
        <v>0</v>
      </c>
      <c r="G147" s="2">
        <f t="shared" si="0"/>
        <v>273905.30166</v>
      </c>
      <c r="H147" s="2">
        <f t="shared" si="1"/>
        <v>0.23999999987427145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467502.67000000004</v>
      </c>
      <c r="D148" s="1">
        <f>'PR-RAS'!E152</f>
        <v>551010.53</v>
      </c>
      <c r="E148" s="1">
        <v>0</v>
      </c>
      <c r="F148" s="1">
        <v>0</v>
      </c>
      <c r="G148" s="2">
        <f t="shared" si="0"/>
        <v>230719.98830999999</v>
      </c>
      <c r="H148" s="2">
        <f t="shared" si="1"/>
        <v>0.79999999993015081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353304.28</v>
      </c>
      <c r="D149" s="1">
        <f>'PR-RAS'!E153</f>
        <v>415528.75</v>
      </c>
      <c r="E149" s="1">
        <v>0</v>
      </c>
      <c r="F149" s="1">
        <v>0</v>
      </c>
      <c r="G149" s="2">
        <f t="shared" si="0"/>
        <v>175285.54344000001</v>
      </c>
      <c r="H149" s="2">
        <f t="shared" si="1"/>
        <v>0.53000000002793968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353304.28</v>
      </c>
      <c r="D150" s="1">
        <f>'PR-RAS'!E154</f>
        <v>415183.2</v>
      </c>
      <c r="E150" s="1">
        <v>0</v>
      </c>
      <c r="F150" s="1">
        <v>0</v>
      </c>
      <c r="G150" s="2">
        <f t="shared" si="0"/>
        <v>176366.93132</v>
      </c>
      <c r="H150" s="2">
        <f t="shared" si="1"/>
        <v>0.48000000003958121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345.55</v>
      </c>
      <c r="E151" s="1">
        <v>0</v>
      </c>
      <c r="F151" s="1">
        <v>0</v>
      </c>
      <c r="G151" s="2">
        <f t="shared" si="0"/>
        <v>103.66500000000001</v>
      </c>
      <c r="H151" s="2">
        <f t="shared" si="1"/>
        <v>0.44999999999998863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33593.46</v>
      </c>
      <c r="D154" s="1">
        <f>'PR-RAS'!E158</f>
        <v>42131.53</v>
      </c>
      <c r="E154" s="1">
        <v>0</v>
      </c>
      <c r="F154" s="1">
        <v>0</v>
      </c>
      <c r="G154" s="2">
        <f t="shared" si="0"/>
        <v>18032.047559999999</v>
      </c>
      <c r="H154" s="2">
        <f t="shared" si="1"/>
        <v>0.93000000000029104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80604.929999999993</v>
      </c>
      <c r="D155" s="1">
        <f>'PR-RAS'!E159</f>
        <v>93350.25</v>
      </c>
      <c r="E155" s="1">
        <v>0</v>
      </c>
      <c r="F155" s="1">
        <v>0</v>
      </c>
      <c r="G155" s="2">
        <f t="shared" si="0"/>
        <v>41165.036220000002</v>
      </c>
      <c r="H155" s="2">
        <f t="shared" si="1"/>
        <v>0.32000000000698492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26965.07</v>
      </c>
      <c r="D156" s="1">
        <f>'PR-RAS'!E160</f>
        <v>31487.81</v>
      </c>
      <c r="E156" s="1">
        <v>0</v>
      </c>
      <c r="F156" s="1">
        <v>0</v>
      </c>
      <c r="G156" s="2">
        <f t="shared" si="0"/>
        <v>13940.80695</v>
      </c>
      <c r="H156" s="2">
        <f t="shared" si="1"/>
        <v>0.25999999999839929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53639.86</v>
      </c>
      <c r="D157" s="1">
        <f>'PR-RAS'!E161</f>
        <v>61862.44</v>
      </c>
      <c r="E157" s="1">
        <v>0</v>
      </c>
      <c r="F157" s="1">
        <v>0</v>
      </c>
      <c r="G157" s="2">
        <f t="shared" si="0"/>
        <v>27668.899439999997</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92258.13</v>
      </c>
      <c r="D159" s="1">
        <f>'PR-RAS'!E163</f>
        <v>107139.42000000001</v>
      </c>
      <c r="E159" s="1">
        <v>0</v>
      </c>
      <c r="F159" s="1">
        <v>0</v>
      </c>
      <c r="G159" s="2">
        <f t="shared" si="0"/>
        <v>48432.841260000008</v>
      </c>
      <c r="H159" s="2">
        <f t="shared" si="1"/>
        <v>0.5500000000174623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16954.009999999998</v>
      </c>
      <c r="D160" s="1">
        <f>'PR-RAS'!E164</f>
        <v>15991.54</v>
      </c>
      <c r="E160" s="1">
        <v>0</v>
      </c>
      <c r="F160" s="1">
        <v>0</v>
      </c>
      <c r="G160" s="2">
        <f t="shared" si="0"/>
        <v>7780.9973099999997</v>
      </c>
      <c r="H160" s="2">
        <f t="shared" si="1"/>
        <v>0.46999999999752617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2633.35</v>
      </c>
      <c r="D161" s="1">
        <f>'PR-RAS'!E165</f>
        <v>3059.99</v>
      </c>
      <c r="E161" s="1">
        <v>0</v>
      </c>
      <c r="F161" s="1">
        <v>0</v>
      </c>
      <c r="G161" s="2">
        <f t="shared" si="0"/>
        <v>1400.5328</v>
      </c>
      <c r="H161" s="2">
        <f t="shared" si="1"/>
        <v>0.36000000000012733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11606.3</v>
      </c>
      <c r="D162" s="1">
        <f>'PR-RAS'!E166</f>
        <v>11895.76</v>
      </c>
      <c r="E162" s="1">
        <v>0</v>
      </c>
      <c r="F162" s="1">
        <v>0</v>
      </c>
      <c r="G162" s="2">
        <f t="shared" si="0"/>
        <v>5699.0490200000004</v>
      </c>
      <c r="H162" s="2">
        <f t="shared" si="1"/>
        <v>0.53999999999905413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2714.36</v>
      </c>
      <c r="D163" s="1">
        <f>'PR-RAS'!E167</f>
        <v>1035.79</v>
      </c>
      <c r="E163" s="1">
        <v>0</v>
      </c>
      <c r="F163" s="1">
        <v>0</v>
      </c>
      <c r="G163" s="2">
        <f t="shared" si="0"/>
        <v>775.32228000000009</v>
      </c>
      <c r="H163" s="2">
        <f t="shared" si="1"/>
        <v>0.57000000000016371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36050.730000000003</v>
      </c>
      <c r="D165" s="1">
        <f>'PR-RAS'!E169</f>
        <v>44808.530000000006</v>
      </c>
      <c r="E165" s="1">
        <v>0</v>
      </c>
      <c r="F165" s="1">
        <v>0</v>
      </c>
      <c r="G165" s="2">
        <f t="shared" si="0"/>
        <v>20609.517560000004</v>
      </c>
      <c r="H165" s="2">
        <f t="shared" si="1"/>
        <v>0.73999999999068677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1292.03</v>
      </c>
      <c r="D166" s="1">
        <f>'PR-RAS'!E170</f>
        <v>1690.52</v>
      </c>
      <c r="E166" s="1">
        <v>0</v>
      </c>
      <c r="F166" s="1">
        <v>0</v>
      </c>
      <c r="G166" s="2">
        <f t="shared" si="0"/>
        <v>771.05655000000002</v>
      </c>
      <c r="H166" s="2">
        <f t="shared" si="1"/>
        <v>0.50999999999999091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10514.52</v>
      </c>
      <c r="D167" s="1">
        <f>'PR-RAS'!E171</f>
        <v>15057.68</v>
      </c>
      <c r="E167" s="1">
        <v>0</v>
      </c>
      <c r="F167" s="1">
        <v>0</v>
      </c>
      <c r="G167" s="2">
        <f t="shared" si="0"/>
        <v>6744.5600800000011</v>
      </c>
      <c r="H167" s="2">
        <f t="shared" si="1"/>
        <v>0.7999999999992724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14801.95</v>
      </c>
      <c r="D168" s="1">
        <f>'PR-RAS'!E172</f>
        <v>13913.03</v>
      </c>
      <c r="E168" s="1">
        <v>0</v>
      </c>
      <c r="F168" s="1">
        <v>0</v>
      </c>
      <c r="G168" s="2">
        <f t="shared" si="0"/>
        <v>7118.8776700000008</v>
      </c>
      <c r="H168" s="2">
        <f t="shared" si="1"/>
        <v>7.999999999992724E-2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466.83</v>
      </c>
      <c r="D169" s="1">
        <f>'PR-RAS'!E173</f>
        <v>1317.83</v>
      </c>
      <c r="E169" s="1">
        <v>0</v>
      </c>
      <c r="F169" s="1">
        <v>0</v>
      </c>
      <c r="G169" s="2">
        <f t="shared" si="0"/>
        <v>521.21831999999995</v>
      </c>
      <c r="H169" s="2">
        <f t="shared" si="1"/>
        <v>0.34000000000008868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4091.81</v>
      </c>
      <c r="D170" s="1">
        <f>'PR-RAS'!E174</f>
        <v>5956.61</v>
      </c>
      <c r="E170" s="1">
        <v>0</v>
      </c>
      <c r="F170" s="1">
        <v>0</v>
      </c>
      <c r="G170" s="2">
        <f t="shared" si="0"/>
        <v>2704.85007</v>
      </c>
      <c r="H170" s="2">
        <f t="shared" si="1"/>
        <v>0.58000000000038199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4883.59</v>
      </c>
      <c r="D172" s="1">
        <f>'PR-RAS'!E176</f>
        <v>6872.86</v>
      </c>
      <c r="E172" s="1">
        <v>0</v>
      </c>
      <c r="F172" s="1">
        <v>0</v>
      </c>
      <c r="G172" s="2">
        <f t="shared" si="0"/>
        <v>3185.6120099999998</v>
      </c>
      <c r="H172" s="2">
        <f t="shared" si="1"/>
        <v>0.5500000000001819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27442.09</v>
      </c>
      <c r="D173" s="1">
        <f>'PR-RAS'!E177</f>
        <v>31924.32</v>
      </c>
      <c r="E173" s="1">
        <v>0</v>
      </c>
      <c r="F173" s="1">
        <v>0</v>
      </c>
      <c r="G173" s="2">
        <f t="shared" si="0"/>
        <v>15702.005559999998</v>
      </c>
      <c r="H173" s="2">
        <f t="shared" si="1"/>
        <v>0.40999999999985448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1566.65</v>
      </c>
      <c r="D174" s="1">
        <f>'PR-RAS'!E178</f>
        <v>2983.86</v>
      </c>
      <c r="E174" s="1">
        <v>0</v>
      </c>
      <c r="F174" s="1">
        <v>0</v>
      </c>
      <c r="G174" s="2">
        <f t="shared" si="0"/>
        <v>1303.4460100000001</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15422.14</v>
      </c>
      <c r="D175" s="1">
        <f>'PR-RAS'!E179</f>
        <v>16506.38</v>
      </c>
      <c r="E175" s="1">
        <v>0</v>
      </c>
      <c r="F175" s="1">
        <v>0</v>
      </c>
      <c r="G175" s="2">
        <f t="shared" si="0"/>
        <v>8427.6725999999999</v>
      </c>
      <c r="H175" s="2">
        <f t="shared" si="1"/>
        <v>0.52000000000043656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455.57</v>
      </c>
      <c r="D176" s="1">
        <f>'PR-RAS'!E180</f>
        <v>479.54</v>
      </c>
      <c r="E176" s="1">
        <v>0</v>
      </c>
      <c r="F176" s="1">
        <v>0</v>
      </c>
      <c r="G176" s="2">
        <f t="shared" si="0"/>
        <v>247.56375</v>
      </c>
      <c r="H176" s="2">
        <f t="shared" si="1"/>
        <v>0.88999999999998636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1100.08</v>
      </c>
      <c r="D177" s="1">
        <f>'PR-RAS'!E181</f>
        <v>852.86</v>
      </c>
      <c r="E177" s="1">
        <v>0</v>
      </c>
      <c r="F177" s="1">
        <v>0</v>
      </c>
      <c r="G177" s="2">
        <f t="shared" si="0"/>
        <v>493.82080000000002</v>
      </c>
      <c r="H177" s="2">
        <f t="shared" si="1"/>
        <v>0.2199999999999136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3051.84</v>
      </c>
      <c r="D178" s="1">
        <f>'PR-RAS'!E182</f>
        <v>3031.32</v>
      </c>
      <c r="E178" s="1">
        <v>0</v>
      </c>
      <c r="F178" s="1">
        <v>0</v>
      </c>
      <c r="G178" s="2">
        <f t="shared" si="0"/>
        <v>1613.2629599999998</v>
      </c>
      <c r="H178" s="2">
        <f t="shared" si="1"/>
        <v>0.48000000000001819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3949.83</v>
      </c>
      <c r="D179" s="1">
        <f>'PR-RAS'!E183</f>
        <v>4157.46</v>
      </c>
      <c r="E179" s="1">
        <v>0</v>
      </c>
      <c r="F179" s="1">
        <v>0</v>
      </c>
      <c r="G179" s="2">
        <f t="shared" si="0"/>
        <v>2183.1255000000001</v>
      </c>
      <c r="H179" s="2">
        <f t="shared" si="1"/>
        <v>0.63000000000010914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265.45</v>
      </c>
      <c r="D180" s="1">
        <f>'PR-RAS'!E184</f>
        <v>1030.25</v>
      </c>
      <c r="E180" s="1">
        <v>0</v>
      </c>
      <c r="F180" s="1">
        <v>0</v>
      </c>
      <c r="G180" s="2">
        <f t="shared" si="0"/>
        <v>416.34504999999996</v>
      </c>
      <c r="H180" s="2">
        <f t="shared" si="1"/>
        <v>0.69999999999998863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90</v>
      </c>
      <c r="D181" s="1">
        <f>'PR-RAS'!E185</f>
        <v>85.92</v>
      </c>
      <c r="E181" s="1">
        <v>0</v>
      </c>
      <c r="F181" s="1">
        <v>0</v>
      </c>
      <c r="G181" s="2">
        <f t="shared" si="0"/>
        <v>47.131200000000007</v>
      </c>
      <c r="H181" s="2">
        <f t="shared" si="1"/>
        <v>7.9999999999998295E-2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1540.53</v>
      </c>
      <c r="D182" s="1">
        <f>'PR-RAS'!E186</f>
        <v>2796.73</v>
      </c>
      <c r="E182" s="1">
        <v>0</v>
      </c>
      <c r="F182" s="1">
        <v>0</v>
      </c>
      <c r="G182" s="2">
        <f t="shared" si="0"/>
        <v>1291.2521899999999</v>
      </c>
      <c r="H182" s="2">
        <f t="shared" si="1"/>
        <v>0.74000000000000909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11811.300000000001</v>
      </c>
      <c r="D184" s="1">
        <f>'PR-RAS'!E188</f>
        <v>14415.029999999999</v>
      </c>
      <c r="E184" s="1">
        <v>0</v>
      </c>
      <c r="F184" s="1">
        <v>0</v>
      </c>
      <c r="G184" s="2">
        <f t="shared" si="0"/>
        <v>7437.36888</v>
      </c>
      <c r="H184" s="2">
        <f t="shared" si="1"/>
        <v>0.32999999999992724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10515.44</v>
      </c>
      <c r="D186" s="1">
        <f>'PR-RAS'!E190</f>
        <v>10930.49</v>
      </c>
      <c r="E186" s="1">
        <v>0</v>
      </c>
      <c r="F186" s="1">
        <v>0</v>
      </c>
      <c r="G186" s="2">
        <f t="shared" si="0"/>
        <v>5989.6376999999993</v>
      </c>
      <c r="H186" s="2">
        <f t="shared" si="1"/>
        <v>0.93000000000029104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764.62</v>
      </c>
      <c r="D187" s="1">
        <f>'PR-RAS'!E191</f>
        <v>3193.66</v>
      </c>
      <c r="E187" s="1">
        <v>0</v>
      </c>
      <c r="F187" s="1">
        <v>0</v>
      </c>
      <c r="G187" s="2">
        <f t="shared" si="0"/>
        <v>1330.2608399999999</v>
      </c>
      <c r="H187" s="2">
        <f t="shared" si="1"/>
        <v>0.72000000000014097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39.82</v>
      </c>
      <c r="D188" s="1">
        <f>'PR-RAS'!E192</f>
        <v>0</v>
      </c>
      <c r="E188" s="1">
        <v>0</v>
      </c>
      <c r="F188" s="1">
        <v>0</v>
      </c>
      <c r="G188" s="2">
        <f t="shared" si="0"/>
        <v>7.4463400000000002</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3.98</v>
      </c>
      <c r="D189" s="1">
        <f>'PR-RAS'!E193</f>
        <v>0</v>
      </c>
      <c r="E189" s="1">
        <v>0</v>
      </c>
      <c r="F189" s="1">
        <v>0</v>
      </c>
      <c r="G189" s="2">
        <f t="shared" si="0"/>
        <v>0.74824000000000002</v>
      </c>
      <c r="H189" s="2">
        <f t="shared" si="1"/>
        <v>2.0000000000000018E-2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487.44</v>
      </c>
      <c r="D191" s="1">
        <f>'PR-RAS'!E195</f>
        <v>290.88</v>
      </c>
      <c r="E191" s="1">
        <v>0</v>
      </c>
      <c r="F191" s="1">
        <v>0</v>
      </c>
      <c r="G191" s="2">
        <f t="shared" si="0"/>
        <v>203.14800000000002</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3.01</v>
      </c>
      <c r="D192" s="1">
        <f>'PR-RAS'!E196</f>
        <v>0</v>
      </c>
      <c r="E192" s="1">
        <v>0</v>
      </c>
      <c r="F192" s="1">
        <v>0</v>
      </c>
      <c r="G192" s="2">
        <f t="shared" si="0"/>
        <v>0.57490999999999992</v>
      </c>
      <c r="H192" s="2">
        <f t="shared" si="1"/>
        <v>9.9999999999997868E-3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3.01</v>
      </c>
      <c r="D206" s="1">
        <f>'PR-RAS'!E210</f>
        <v>0</v>
      </c>
      <c r="E206" s="1">
        <v>0</v>
      </c>
      <c r="F206" s="1">
        <v>0</v>
      </c>
      <c r="G206" s="2">
        <f t="shared" si="0"/>
        <v>0.61704999999999988</v>
      </c>
      <c r="H206" s="2">
        <f t="shared" si="1"/>
        <v>9.9999999999997868E-3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3.01</v>
      </c>
      <c r="D210" s="1">
        <f>'PR-RAS'!E214</f>
        <v>0</v>
      </c>
      <c r="E210" s="1">
        <v>0</v>
      </c>
      <c r="F210" s="1">
        <v>0</v>
      </c>
      <c r="G210" s="2">
        <f t="shared" si="0"/>
        <v>0.62908999999999993</v>
      </c>
      <c r="H210" s="2">
        <f t="shared" si="1"/>
        <v>9.9999999999997868E-3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559763.81000000006</v>
      </c>
      <c r="D285" s="1">
        <f>'PR-RAS'!E289</f>
        <v>658149.95000000007</v>
      </c>
      <c r="E285" s="1">
        <v>0</v>
      </c>
      <c r="F285" s="1">
        <v>0</v>
      </c>
      <c r="G285" s="2">
        <f t="shared" si="8"/>
        <v>532802.09363999998</v>
      </c>
      <c r="H285" s="2">
        <f t="shared" si="9"/>
        <v>0.23999999987427145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15945.60999999987</v>
      </c>
      <c r="D286" s="1">
        <f>'PR-RAS'!E290</f>
        <v>0</v>
      </c>
      <c r="E286" s="1">
        <v>0</v>
      </c>
      <c r="F286" s="1">
        <v>0</v>
      </c>
      <c r="G286" s="2">
        <f t="shared" si="8"/>
        <v>4544.4988499999627</v>
      </c>
      <c r="H286" s="2">
        <f t="shared" si="9"/>
        <v>0.39000000013038516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214.25</v>
      </c>
      <c r="E287" s="1">
        <v>0</v>
      </c>
      <c r="F287" s="1">
        <v>0</v>
      </c>
      <c r="G287" s="2">
        <f t="shared" si="8"/>
        <v>122.55099999999999</v>
      </c>
      <c r="H287" s="2">
        <f t="shared" si="9"/>
        <v>0.25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7466.24</v>
      </c>
      <c r="D289" s="1">
        <f>'PR-RAS'!E293</f>
        <v>3084.84</v>
      </c>
      <c r="E289" s="1">
        <v>0</v>
      </c>
      <c r="F289" s="1">
        <v>0</v>
      </c>
      <c r="G289" s="2">
        <f t="shared" si="8"/>
        <v>3927.1449599999996</v>
      </c>
      <c r="H289" s="2">
        <f t="shared" si="9"/>
        <v>0.3999999999996362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1258.8800000000001</v>
      </c>
      <c r="D290" s="1">
        <f>'PR-RAS'!E294</f>
        <v>2990.86</v>
      </c>
      <c r="E290" s="1">
        <v>0</v>
      </c>
      <c r="F290" s="1">
        <v>0</v>
      </c>
      <c r="G290" s="2">
        <f t="shared" si="8"/>
        <v>2092.5333999999998</v>
      </c>
      <c r="H290" s="2">
        <f t="shared" si="9"/>
        <v>0.25999999999976353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1258.8800000000001</v>
      </c>
      <c r="D291" s="1">
        <f>'PR-RAS'!E295</f>
        <v>2990.86</v>
      </c>
      <c r="E291" s="1">
        <v>0</v>
      </c>
      <c r="F291" s="1">
        <v>0</v>
      </c>
      <c r="G291" s="2">
        <f t="shared" si="8"/>
        <v>2099.7739999999999</v>
      </c>
      <c r="H291" s="2">
        <f t="shared" si="9"/>
        <v>0.25999999999976353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2906</v>
      </c>
      <c r="E293" s="1">
        <v>0</v>
      </c>
      <c r="F293" s="1">
        <v>0</v>
      </c>
      <c r="G293" s="2">
        <f t="shared" si="8"/>
        <v>1697.1039999999998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2906</v>
      </c>
      <c r="E306" s="1">
        <v>0</v>
      </c>
      <c r="F306" s="1">
        <v>0</v>
      </c>
      <c r="G306" s="2">
        <f t="shared" si="8"/>
        <v>1772.6599999999999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2906</v>
      </c>
      <c r="E321" s="1">
        <v>0</v>
      </c>
      <c r="F321" s="1">
        <v>0</v>
      </c>
      <c r="G321" s="2">
        <f t="shared" si="8"/>
        <v>1859.8400000000001</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2906</v>
      </c>
      <c r="E322" s="1">
        <v>0</v>
      </c>
      <c r="F322" s="1">
        <v>0</v>
      </c>
      <c r="G322" s="2">
        <f t="shared" si="8"/>
        <v>1865.652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11564.210000000001</v>
      </c>
      <c r="D345" s="1">
        <f>'PR-RAS'!E350</f>
        <v>27641.17</v>
      </c>
      <c r="E345" s="1">
        <v>0</v>
      </c>
      <c r="F345" s="1">
        <v>0</v>
      </c>
      <c r="G345" s="2">
        <f t="shared" si="8"/>
        <v>22995.213199999998</v>
      </c>
      <c r="H345" s="2">
        <f t="shared" si="9"/>
        <v>0.37999999999919964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11564.210000000001</v>
      </c>
      <c r="D358" s="1">
        <f>'PR-RAS'!E363</f>
        <v>27641.17</v>
      </c>
      <c r="E358" s="1">
        <v>0</v>
      </c>
      <c r="F358" s="1">
        <v>0</v>
      </c>
      <c r="G358" s="2">
        <f t="shared" si="8"/>
        <v>23864.218349999999</v>
      </c>
      <c r="H358" s="2">
        <f t="shared" si="9"/>
        <v>0.37999999999919964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11441.02</v>
      </c>
      <c r="D364" s="1">
        <f>'PR-RAS'!E369</f>
        <v>27641.17</v>
      </c>
      <c r="E364" s="1">
        <v>0</v>
      </c>
      <c r="F364" s="1">
        <v>0</v>
      </c>
      <c r="G364" s="2">
        <f t="shared" si="8"/>
        <v>24220.579679999999</v>
      </c>
      <c r="H364" s="2">
        <f t="shared" si="9"/>
        <v>0.18999999999869033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1585.98</v>
      </c>
      <c r="D365" s="1">
        <f>'PR-RAS'!E370</f>
        <v>2484.6</v>
      </c>
      <c r="E365" s="1">
        <v>0</v>
      </c>
      <c r="F365" s="1">
        <v>0</v>
      </c>
      <c r="G365" s="2">
        <f t="shared" si="8"/>
        <v>2386.0855200000001</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504.35</v>
      </c>
      <c r="D366" s="1">
        <f>'PR-RAS'!E371</f>
        <v>1078</v>
      </c>
      <c r="E366" s="1">
        <v>0</v>
      </c>
      <c r="F366" s="1">
        <v>0</v>
      </c>
      <c r="G366" s="2">
        <f t="shared" si="8"/>
        <v>971.02774999999997</v>
      </c>
      <c r="H366" s="2">
        <f t="shared" si="9"/>
        <v>0.35000000000002274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9350.69</v>
      </c>
      <c r="D367" s="1">
        <f>'PR-RAS'!E372</f>
        <v>24078.57</v>
      </c>
      <c r="E367" s="1">
        <v>0</v>
      </c>
      <c r="F367" s="1">
        <v>0</v>
      </c>
      <c r="G367" s="2">
        <f t="shared" si="8"/>
        <v>21047.86578</v>
      </c>
      <c r="H367" s="2">
        <f t="shared" si="9"/>
        <v>0.73999999999978172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123.19</v>
      </c>
      <c r="D386" s="1">
        <f>'PR-RAS'!E391</f>
        <v>0</v>
      </c>
      <c r="E386" s="1">
        <v>0</v>
      </c>
      <c r="F386" s="1">
        <v>0</v>
      </c>
      <c r="G386" s="2">
        <f t="shared" si="8"/>
        <v>47.428150000000002</v>
      </c>
      <c r="H386" s="2">
        <f t="shared" si="9"/>
        <v>0.18999999999999773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123.19</v>
      </c>
      <c r="D388" s="1">
        <f>'PR-RAS'!E393</f>
        <v>0</v>
      </c>
      <c r="E388" s="1">
        <v>0</v>
      </c>
      <c r="F388" s="1">
        <v>0</v>
      </c>
      <c r="G388" s="2">
        <f t="shared" si="8"/>
        <v>47.674529999999997</v>
      </c>
      <c r="H388" s="2">
        <f t="shared" si="9"/>
        <v>0.18999999999999773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11564.210000000001</v>
      </c>
      <c r="D403" s="1">
        <f>'PR-RAS'!E408</f>
        <v>24735.17</v>
      </c>
      <c r="E403" s="1">
        <v>0</v>
      </c>
      <c r="F403" s="1">
        <v>0</v>
      </c>
      <c r="G403" s="2">
        <f t="shared" si="8"/>
        <v>24535.8891</v>
      </c>
      <c r="H403" s="2">
        <f t="shared" si="9"/>
        <v>0.37999999999919964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575709.41999999993</v>
      </c>
      <c r="D407" s="1">
        <f>'PR-RAS'!E412</f>
        <v>660841.70000000007</v>
      </c>
      <c r="E407" s="1">
        <v>0</v>
      </c>
      <c r="F407" s="1">
        <v>0</v>
      </c>
      <c r="G407" s="2">
        <f t="shared" si="8"/>
        <v>770341.48492000008</v>
      </c>
      <c r="H407" s="2">
        <f t="shared" si="9"/>
        <v>0.719999999855645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571328.02</v>
      </c>
      <c r="D408" s="1">
        <f>'PR-RAS'!E413</f>
        <v>685791.12000000011</v>
      </c>
      <c r="E408" s="1">
        <v>0</v>
      </c>
      <c r="F408" s="1">
        <v>0</v>
      </c>
      <c r="G408" s="2">
        <f t="shared" si="8"/>
        <v>790764.47582000005</v>
      </c>
      <c r="H408" s="2">
        <f t="shared" si="9"/>
        <v>0.14000000013038516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4381.3999999999069</v>
      </c>
      <c r="D409" s="1">
        <f>'PR-RAS'!E414</f>
        <v>0</v>
      </c>
      <c r="E409" s="1">
        <v>0</v>
      </c>
      <c r="F409" s="1">
        <v>0</v>
      </c>
      <c r="G409" s="2">
        <f t="shared" si="8"/>
        <v>1787.6111999999619</v>
      </c>
      <c r="H409" s="2">
        <f t="shared" si="9"/>
        <v>0.39999999990686774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24949.420000000042</v>
      </c>
      <c r="E410" s="1">
        <v>0</v>
      </c>
      <c r="F410" s="1">
        <v>0</v>
      </c>
      <c r="G410" s="2">
        <f t="shared" si="8"/>
        <v>20408.625560000033</v>
      </c>
      <c r="H410" s="2">
        <f t="shared" si="9"/>
        <v>0.42000000004190952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7466.24</v>
      </c>
      <c r="D412" s="1">
        <f>'PR-RAS'!E417</f>
        <v>3084.84</v>
      </c>
      <c r="E412" s="1">
        <v>0</v>
      </c>
      <c r="F412" s="1">
        <v>0</v>
      </c>
      <c r="G412" s="2">
        <f t="shared" si="8"/>
        <v>5604.36312</v>
      </c>
      <c r="H412" s="2">
        <f t="shared" si="9"/>
        <v>0.3999999999996362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1258.8800000000001</v>
      </c>
      <c r="D413" s="1">
        <f>'PR-RAS'!E418</f>
        <v>2990.86</v>
      </c>
      <c r="E413" s="1">
        <v>0</v>
      </c>
      <c r="F413" s="1">
        <v>0</v>
      </c>
      <c r="G413" s="2">
        <f t="shared" si="8"/>
        <v>2983.1271999999999</v>
      </c>
      <c r="H413" s="2">
        <f t="shared" si="9"/>
        <v>0.25999999999976353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575709.41999999993</v>
      </c>
      <c r="D633" s="1">
        <f>'PR-RAS'!E639</f>
        <v>660841.70000000007</v>
      </c>
      <c r="E633" s="1">
        <v>0</v>
      </c>
      <c r="F633" s="1">
        <v>0</v>
      </c>
      <c r="G633" s="2">
        <f t="shared" si="10"/>
        <v>1199152.2622400001</v>
      </c>
      <c r="H633" s="2">
        <f t="shared" si="11"/>
        <v>0.719999999855645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571328.02</v>
      </c>
      <c r="D634" s="1">
        <f>'PR-RAS'!E640</f>
        <v>685791.12000000011</v>
      </c>
      <c r="E634" s="1">
        <v>0</v>
      </c>
      <c r="F634" s="1">
        <v>0</v>
      </c>
      <c r="G634" s="2">
        <f t="shared" si="10"/>
        <v>1229862.1945800001</v>
      </c>
      <c r="H634" s="2">
        <f t="shared" si="11"/>
        <v>0.14000000013038516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4381.3999999999069</v>
      </c>
      <c r="D635" s="1">
        <f>'PR-RAS'!E641</f>
        <v>0</v>
      </c>
      <c r="E635" s="1">
        <v>0</v>
      </c>
      <c r="F635" s="1">
        <v>0</v>
      </c>
      <c r="G635" s="2">
        <f t="shared" si="10"/>
        <v>2777.807599999941</v>
      </c>
      <c r="H635" s="2">
        <f t="shared" si="11"/>
        <v>0.39999999990686774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24949.420000000042</v>
      </c>
      <c r="E636" s="1">
        <v>0</v>
      </c>
      <c r="F636" s="1">
        <v>0</v>
      </c>
      <c r="G636" s="2">
        <f t="shared" si="10"/>
        <v>31685.763400000054</v>
      </c>
      <c r="H636" s="2">
        <f t="shared" si="11"/>
        <v>0.42000000004190952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7466.24</v>
      </c>
      <c r="D638" s="1">
        <f>'PR-RAS'!E644</f>
        <v>3084.84</v>
      </c>
      <c r="E638" s="1">
        <v>0</v>
      </c>
      <c r="F638" s="1">
        <v>0</v>
      </c>
      <c r="G638" s="2">
        <f t="shared" si="10"/>
        <v>8686.0810400000009</v>
      </c>
      <c r="H638" s="2">
        <f t="shared" si="11"/>
        <v>0.3999999999996362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3084.8400000000929</v>
      </c>
      <c r="D640" s="1">
        <f>'PR-RAS'!E646</f>
        <v>28034.260000000042</v>
      </c>
      <c r="E640" s="1">
        <v>0</v>
      </c>
      <c r="F640" s="1">
        <v>0</v>
      </c>
      <c r="G640" s="2">
        <f t="shared" si="10"/>
        <v>37798.997040000111</v>
      </c>
      <c r="H640" s="2">
        <f t="shared" si="11"/>
        <v>0.41999999994914106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3982.35</v>
      </c>
      <c r="D643" s="1">
        <f>'PR-RAS'!E650</f>
        <v>6833.05</v>
      </c>
      <c r="E643" s="1">
        <v>0</v>
      </c>
      <c r="F643" s="1">
        <v>0</v>
      </c>
      <c r="G643" s="2">
        <f t="shared" si="10"/>
        <v>11330.304900000001</v>
      </c>
      <c r="H643" s="2">
        <f t="shared" si="11"/>
        <v>0.40000000000009095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3982.35</v>
      </c>
      <c r="D644" s="1">
        <f>'PR-RAS'!E651</f>
        <v>6833.05</v>
      </c>
      <c r="E644" s="1">
        <v>0</v>
      </c>
      <c r="F644" s="1">
        <v>0</v>
      </c>
      <c r="G644" s="2">
        <f t="shared" si="10"/>
        <v>11347.953350000002</v>
      </c>
      <c r="H644" s="2">
        <f t="shared" si="11"/>
        <v>0.40000000000009095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1740.77</v>
      </c>
      <c r="D668" s="1">
        <f>'PR-RAS'!E675</f>
        <v>46331.83</v>
      </c>
      <c r="E668" s="1">
        <v>0</v>
      </c>
      <c r="F668" s="1">
        <v>0</v>
      </c>
      <c r="G668" s="2">
        <f t="shared" si="10"/>
        <v>62967.754810000006</v>
      </c>
      <c r="H668" s="2">
        <f t="shared" si="11"/>
        <v>0.39999999999827196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7963.37</v>
      </c>
      <c r="D669" s="1">
        <f>'PR-RAS'!E676</f>
        <v>7963.32</v>
      </c>
      <c r="E669" s="1">
        <v>0</v>
      </c>
      <c r="F669" s="1">
        <v>0</v>
      </c>
      <c r="G669" s="2">
        <f t="shared" si="10"/>
        <v>15958.526679999999</v>
      </c>
      <c r="H669" s="2">
        <f t="shared" si="11"/>
        <v>0.68999999999959982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3981.68</v>
      </c>
      <c r="D670" s="1">
        <f>'PR-RAS'!E677</f>
        <v>0</v>
      </c>
      <c r="E670" s="1">
        <v>0</v>
      </c>
      <c r="F670" s="1">
        <v>0</v>
      </c>
      <c r="G670" s="2">
        <f t="shared" si="10"/>
        <v>2663.7439199999999</v>
      </c>
      <c r="H670" s="2">
        <f t="shared" si="11"/>
        <v>0.32000000000016371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771.71</v>
      </c>
      <c r="D705" s="1">
        <f>'PR-RAS'!E712</f>
        <v>867.4</v>
      </c>
      <c r="E705" s="1">
        <v>0</v>
      </c>
      <c r="F705" s="1">
        <v>0</v>
      </c>
      <c r="G705" s="2">
        <f t="shared" si="10"/>
        <v>1764.58304</v>
      </c>
      <c r="H705" s="2">
        <f t="shared" si="11"/>
        <v>0.68999999999994088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19862.22</v>
      </c>
      <c r="D709" s="1">
        <f>'PR-RAS'!E716</f>
        <v>20004.03</v>
      </c>
      <c r="E709" s="1">
        <v>0</v>
      </c>
      <c r="F709" s="1">
        <v>0</v>
      </c>
      <c r="G709" s="2">
        <f t="shared" si="10"/>
        <v>42388.158239999997</v>
      </c>
      <c r="H709" s="2">
        <f t="shared" si="11"/>
        <v>0.25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1470.97</v>
      </c>
      <c r="E710" s="1">
        <v>0</v>
      </c>
      <c r="F710" s="1">
        <v>0</v>
      </c>
      <c r="G710" s="2">
        <f t="shared" si="10"/>
        <v>2085.8354599999998</v>
      </c>
      <c r="H710" s="2">
        <f t="shared" si="11"/>
        <v>2.9999999999972715E-2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11606.3</v>
      </c>
      <c r="D711" s="1">
        <f>'PR-RAS'!E718</f>
        <v>11895.76</v>
      </c>
      <c r="E711" s="1">
        <v>0</v>
      </c>
      <c r="F711" s="1">
        <v>0</v>
      </c>
      <c r="G711" s="2">
        <f t="shared" si="10"/>
        <v>25132.4522</v>
      </c>
      <c r="H711" s="2">
        <f t="shared" si="11"/>
        <v>0.53999999999905413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3902.05</v>
      </c>
      <c r="D713" s="1">
        <f>'PR-RAS'!E720</f>
        <v>4157.46</v>
      </c>
      <c r="E713" s="1">
        <v>0</v>
      </c>
      <c r="F713" s="1">
        <v>0</v>
      </c>
      <c r="G713" s="2">
        <f t="shared" si="10"/>
        <v>8698.4826400000002</v>
      </c>
      <c r="H713" s="2">
        <f t="shared" si="11"/>
        <v>0.51000000000021828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5477.72</v>
      </c>
      <c r="D719" s="1">
        <f>'PR-RAS'!E726</f>
        <v>5517.56</v>
      </c>
      <c r="E719" s="1">
        <v>0</v>
      </c>
      <c r="F719" s="1">
        <v>0</v>
      </c>
      <c r="G719" s="2">
        <f t="shared" si="10"/>
        <v>11856.21912</v>
      </c>
      <c r="H719" s="2">
        <f t="shared" si="11"/>
        <v>0.71999999999934516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76704.299999999988</v>
      </c>
      <c r="D984" s="6">
        <f>BILANCA!E6</f>
        <v>74271.55</v>
      </c>
      <c r="E984" s="6">
        <v>0</v>
      </c>
      <c r="F984" s="6">
        <v>0</v>
      </c>
      <c r="G984" s="7">
        <f t="shared" ref="G984:G1241" si="22">B984/1000*C984+B984/500*D984</f>
        <v>225.2474</v>
      </c>
      <c r="H984" s="7">
        <f t="shared" si="19"/>
        <v>0.74999999998544808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52264.619999999995</v>
      </c>
      <c r="D985" s="1">
        <f>BILANCA!E7</f>
        <v>61794.380000000005</v>
      </c>
      <c r="E985" s="1">
        <v>0</v>
      </c>
      <c r="F985" s="1">
        <v>0</v>
      </c>
      <c r="G985" s="2">
        <f t="shared" si="22"/>
        <v>351.70676000000003</v>
      </c>
      <c r="H985" s="2">
        <f t="shared" si="19"/>
        <v>0.76000000000931323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43832.95</v>
      </c>
      <c r="D990" s="1">
        <f>BILANCA!E12</f>
        <v>53934.040000000008</v>
      </c>
      <c r="E990" s="1">
        <v>0</v>
      </c>
      <c r="F990" s="1">
        <v>0</v>
      </c>
      <c r="G990" s="2">
        <f t="shared" si="22"/>
        <v>1061.9072100000001</v>
      </c>
      <c r="H990" s="2">
        <f t="shared" si="19"/>
        <v>9.0000000011059456E-2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34907.539999999994</v>
      </c>
      <c r="D997" s="1">
        <f>BILANCA!E19</f>
        <v>46769.070000000007</v>
      </c>
      <c r="E997" s="1">
        <v>0</v>
      </c>
      <c r="F997" s="1">
        <v>0</v>
      </c>
      <c r="G997" s="2">
        <f t="shared" si="22"/>
        <v>1798.2395200000001</v>
      </c>
      <c r="H997" s="2">
        <f t="shared" si="19"/>
        <v>0.53000000001338776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5304.24</v>
      </c>
      <c r="D998" s="1">
        <f>BILANCA!E20</f>
        <v>7788.84</v>
      </c>
      <c r="E998" s="1">
        <v>0</v>
      </c>
      <c r="F998" s="1">
        <v>0</v>
      </c>
      <c r="G998" s="2">
        <f t="shared" si="22"/>
        <v>313.22879999999998</v>
      </c>
      <c r="H998" s="2">
        <f t="shared" si="19"/>
        <v>0.3999999999996362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504.35</v>
      </c>
      <c r="D999" s="1">
        <f>BILANCA!E21</f>
        <v>1582.35</v>
      </c>
      <c r="E999" s="1">
        <v>0</v>
      </c>
      <c r="F999" s="1">
        <v>0</v>
      </c>
      <c r="G999" s="2">
        <f t="shared" si="22"/>
        <v>58.704799999999999</v>
      </c>
      <c r="H999" s="2">
        <f t="shared" si="19"/>
        <v>0.69999999999993179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102959.18</v>
      </c>
      <c r="D1000" s="1">
        <f>BILANCA!E22</f>
        <v>127037.75</v>
      </c>
      <c r="E1000" s="1">
        <v>0</v>
      </c>
      <c r="F1000" s="1">
        <v>0</v>
      </c>
      <c r="G1000" s="2">
        <f t="shared" si="22"/>
        <v>6069.5895600000003</v>
      </c>
      <c r="H1000" s="2">
        <f t="shared" si="19"/>
        <v>0.42999999999301508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73860.23</v>
      </c>
      <c r="D1006" s="1">
        <f>BILANCA!E28</f>
        <v>89639.87</v>
      </c>
      <c r="E1006" s="1">
        <v>0</v>
      </c>
      <c r="F1006" s="1">
        <v>0</v>
      </c>
      <c r="G1006" s="2">
        <f t="shared" si="22"/>
        <v>5822.2193099999995</v>
      </c>
      <c r="H1006" s="2">
        <f t="shared" si="19"/>
        <v>0.36000000000058208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8802.2200000000012</v>
      </c>
      <c r="D1007" s="1">
        <f>BILANCA!E29</f>
        <v>7041.7799999999988</v>
      </c>
      <c r="E1007" s="1">
        <v>0</v>
      </c>
      <c r="F1007" s="1">
        <v>0</v>
      </c>
      <c r="G1007" s="2">
        <f t="shared" si="22"/>
        <v>549.25872000000004</v>
      </c>
      <c r="H1007" s="2">
        <f t="shared" si="19"/>
        <v>0.44000000000232831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166949.70000000001</v>
      </c>
      <c r="D1008" s="1">
        <f>BILANCA!E30</f>
        <v>151532.62</v>
      </c>
      <c r="E1008" s="1">
        <v>0</v>
      </c>
      <c r="F1008" s="1">
        <v>0</v>
      </c>
      <c r="G1008" s="2">
        <f t="shared" si="22"/>
        <v>11750.373500000002</v>
      </c>
      <c r="H1008" s="2">
        <f t="shared" si="19"/>
        <v>0.67999999999301508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158147.48000000001</v>
      </c>
      <c r="D1012" s="1">
        <f>BILANCA!E34</f>
        <v>144490.84</v>
      </c>
      <c r="E1012" s="1">
        <v>0</v>
      </c>
      <c r="F1012" s="1">
        <v>0</v>
      </c>
      <c r="G1012" s="2">
        <f t="shared" si="22"/>
        <v>12966.745640000001</v>
      </c>
      <c r="H1012" s="2">
        <f t="shared" si="19"/>
        <v>0.64000000001396984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123.19</v>
      </c>
      <c r="D1023" s="1">
        <f>BILANCA!E45</f>
        <v>123.19</v>
      </c>
      <c r="E1023" s="1">
        <v>0</v>
      </c>
      <c r="F1023" s="1">
        <v>0</v>
      </c>
      <c r="G1023" s="2">
        <f t="shared" si="22"/>
        <v>14.7828</v>
      </c>
      <c r="H1023" s="2">
        <f t="shared" si="19"/>
        <v>0.37999999999999545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123.19</v>
      </c>
      <c r="D1025" s="1">
        <f>BILANCA!E47</f>
        <v>123.19</v>
      </c>
      <c r="E1025" s="1">
        <v>0</v>
      </c>
      <c r="F1025" s="1">
        <v>0</v>
      </c>
      <c r="G1025" s="2">
        <f t="shared" si="22"/>
        <v>15.521940000000001</v>
      </c>
      <c r="H1025" s="2">
        <f t="shared" si="19"/>
        <v>0.37999999999999545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3860.17</v>
      </c>
      <c r="D1032" s="1">
        <f>BILANCA!E54</f>
        <v>5411.78</v>
      </c>
      <c r="E1032" s="1">
        <v>0</v>
      </c>
      <c r="F1032" s="1">
        <v>0</v>
      </c>
      <c r="G1032" s="2">
        <f t="shared" si="22"/>
        <v>719.50276999999994</v>
      </c>
      <c r="H1032" s="2">
        <f t="shared" si="19"/>
        <v>0.39000000000032742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3860.17</v>
      </c>
      <c r="D1033" s="1">
        <f>BILANCA!E55</f>
        <v>5411.78</v>
      </c>
      <c r="E1033" s="1">
        <v>0</v>
      </c>
      <c r="F1033" s="1">
        <v>0</v>
      </c>
      <c r="G1033" s="2">
        <f t="shared" si="22"/>
        <v>734.18650000000002</v>
      </c>
      <c r="H1033" s="2">
        <f t="shared" si="19"/>
        <v>0.39000000000032742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8431.67</v>
      </c>
      <c r="D1041" s="1">
        <f>BILANCA!E63</f>
        <v>7860.34</v>
      </c>
      <c r="E1041" s="1">
        <v>0</v>
      </c>
      <c r="F1041" s="1">
        <v>0</v>
      </c>
      <c r="G1041" s="2">
        <f t="shared" si="22"/>
        <v>1400.8363000000002</v>
      </c>
      <c r="H1041" s="2">
        <f t="shared" si="19"/>
        <v>0.67000000000007276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8431.67</v>
      </c>
      <c r="D1042" s="1">
        <f>BILANCA!E64</f>
        <v>7860.34</v>
      </c>
      <c r="E1042" s="1">
        <v>0</v>
      </c>
      <c r="F1042" s="1">
        <v>0</v>
      </c>
      <c r="G1042" s="2">
        <f t="shared" si="22"/>
        <v>1424.98865</v>
      </c>
      <c r="H1042" s="2">
        <f t="shared" si="19"/>
        <v>0.67000000000007276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24439.68</v>
      </c>
      <c r="D1046" s="1">
        <f>BILANCA!E68</f>
        <v>12477.17</v>
      </c>
      <c r="E1046" s="1">
        <v>0</v>
      </c>
      <c r="F1046" s="1">
        <v>0</v>
      </c>
      <c r="G1046" s="2">
        <f t="shared" si="22"/>
        <v>3111.8232600000001</v>
      </c>
      <c r="H1046" s="2">
        <f t="shared" si="19"/>
        <v>0.48999999999978172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308.20999999999998</v>
      </c>
      <c r="D1056" s="1">
        <f>BILANCA!E78</f>
        <v>1178.0999999999999</v>
      </c>
      <c r="E1056" s="1">
        <v>0</v>
      </c>
      <c r="F1056" s="1">
        <v>0</v>
      </c>
      <c r="G1056" s="2">
        <f t="shared" si="22"/>
        <v>194.50192999999996</v>
      </c>
      <c r="H1056" s="2">
        <f t="shared" si="19"/>
        <v>0.30999999999988859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308.20999999999998</v>
      </c>
      <c r="D1064" s="1">
        <f>BILANCA!E86</f>
        <v>1178.0999999999999</v>
      </c>
      <c r="E1064" s="1">
        <v>0</v>
      </c>
      <c r="F1064" s="1">
        <v>0</v>
      </c>
      <c r="G1064" s="2">
        <f t="shared" si="22"/>
        <v>215.81720999999999</v>
      </c>
      <c r="H1064" s="2">
        <f t="shared" si="19"/>
        <v>0.30999999999988859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24131.47</v>
      </c>
      <c r="D1124" s="1">
        <f>BILANCA!E146</f>
        <v>11299.07</v>
      </c>
      <c r="E1124" s="1">
        <v>0</v>
      </c>
      <c r="F1124" s="1">
        <v>0</v>
      </c>
      <c r="G1124" s="2">
        <f t="shared" si="22"/>
        <v>6588.8750099999997</v>
      </c>
      <c r="H1124" s="2">
        <f t="shared" si="23"/>
        <v>0.54000000000087311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1258.8499999999999</v>
      </c>
      <c r="D1138" s="1">
        <f>BILANCA!E160</f>
        <v>2990.86</v>
      </c>
      <c r="E1138" s="1">
        <v>0</v>
      </c>
      <c r="F1138" s="1">
        <v>0</v>
      </c>
      <c r="G1138" s="2">
        <f t="shared" si="22"/>
        <v>1122.28835</v>
      </c>
      <c r="H1138" s="2">
        <f t="shared" si="23"/>
        <v>0.28999999999996362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22913.22</v>
      </c>
      <c r="D1139" s="1">
        <f>BILANCA!E161</f>
        <v>8348.81</v>
      </c>
      <c r="E1139" s="1">
        <v>0</v>
      </c>
      <c r="F1139" s="1">
        <v>0</v>
      </c>
      <c r="G1139" s="2">
        <f t="shared" si="22"/>
        <v>6179.2910400000001</v>
      </c>
      <c r="H1139" s="2">
        <f t="shared" si="23"/>
        <v>0.41000000000167347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40.6</v>
      </c>
      <c r="D1141" s="1">
        <f>BILANCA!E163</f>
        <v>40.6</v>
      </c>
      <c r="E1141" s="1">
        <v>0</v>
      </c>
      <c r="F1141" s="1">
        <v>0</v>
      </c>
      <c r="G1141" s="2">
        <f t="shared" si="22"/>
        <v>19.244400000000002</v>
      </c>
      <c r="H1141" s="2">
        <f t="shared" si="23"/>
        <v>0.79999999999999716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76704.299999999988</v>
      </c>
      <c r="D1152" s="1">
        <f>BILANCA!E175</f>
        <v>74271.55</v>
      </c>
      <c r="E1152" s="1">
        <v>0</v>
      </c>
      <c r="F1152" s="1">
        <v>0</v>
      </c>
      <c r="G1152" s="2">
        <f t="shared" si="22"/>
        <v>38066.810599999997</v>
      </c>
      <c r="H1152" s="2">
        <f t="shared" si="23"/>
        <v>0.74999999998544808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42502.189999999995</v>
      </c>
      <c r="D1153" s="1">
        <f>BILANCA!E176</f>
        <v>53185.759999999995</v>
      </c>
      <c r="E1153" s="1">
        <v>0</v>
      </c>
      <c r="F1153" s="1">
        <v>0</v>
      </c>
      <c r="G1153" s="2">
        <f t="shared" si="22"/>
        <v>25308.530699999999</v>
      </c>
      <c r="H1153" s="2">
        <f t="shared" si="23"/>
        <v>0.43000000000029104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42502.189999999995</v>
      </c>
      <c r="D1154" s="1">
        <f>BILANCA!E177</f>
        <v>53185.759999999995</v>
      </c>
      <c r="E1154" s="1">
        <v>0</v>
      </c>
      <c r="F1154" s="1">
        <v>0</v>
      </c>
      <c r="G1154" s="2">
        <f t="shared" si="22"/>
        <v>25457.404410000003</v>
      </c>
      <c r="H1154" s="2">
        <f t="shared" si="23"/>
        <v>0.43000000000029104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39398.589999999997</v>
      </c>
      <c r="D1155" s="1">
        <f>BILANCA!E178</f>
        <v>50495.42</v>
      </c>
      <c r="E1155" s="1">
        <v>0</v>
      </c>
      <c r="F1155" s="1">
        <v>0</v>
      </c>
      <c r="G1155" s="2">
        <f t="shared" si="22"/>
        <v>24146.981959999997</v>
      </c>
      <c r="H1155" s="2">
        <f t="shared" si="23"/>
        <v>0.83000000000174623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3103.57</v>
      </c>
      <c r="D1156" s="1">
        <f>BILANCA!E179</f>
        <v>2690.34</v>
      </c>
      <c r="E1156" s="1">
        <v>0</v>
      </c>
      <c r="F1156" s="1">
        <v>0</v>
      </c>
      <c r="G1156" s="2">
        <f t="shared" si="22"/>
        <v>1467.7752499999999</v>
      </c>
      <c r="H1156" s="2">
        <f t="shared" si="23"/>
        <v>0.76999999999998181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0.03</v>
      </c>
      <c r="D1157" s="1">
        <f>BILANCA!E180</f>
        <v>0</v>
      </c>
      <c r="E1157" s="1">
        <v>0</v>
      </c>
      <c r="F1157" s="1">
        <v>0</v>
      </c>
      <c r="G1157" s="2">
        <f t="shared" si="22"/>
        <v>5.2199999999999998E-3</v>
      </c>
      <c r="H1157" s="2">
        <f t="shared" si="23"/>
        <v>0.03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0.03</v>
      </c>
      <c r="D1160" s="1">
        <f>BILANCA!E183</f>
        <v>0</v>
      </c>
      <c r="E1160" s="1">
        <v>0</v>
      </c>
      <c r="F1160" s="1">
        <v>0</v>
      </c>
      <c r="G1160" s="2">
        <f t="shared" si="22"/>
        <v>5.3099999999999996E-3</v>
      </c>
      <c r="H1160" s="2">
        <f t="shared" si="23"/>
        <v>0.03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34202.109999999993</v>
      </c>
      <c r="D1214" s="1">
        <f>BILANCA!E237</f>
        <v>21085.790000000005</v>
      </c>
      <c r="E1214" s="1">
        <v>0</v>
      </c>
      <c r="F1214" s="1">
        <v>0</v>
      </c>
      <c r="G1214" s="2">
        <f t="shared" si="22"/>
        <v>17642.322390000001</v>
      </c>
      <c r="H1214" s="2">
        <f t="shared" si="23"/>
        <v>0.31999999998879503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36028.1</v>
      </c>
      <c r="D1215" s="1">
        <f>BILANCA!E238</f>
        <v>46129.19</v>
      </c>
      <c r="E1215" s="1">
        <v>0</v>
      </c>
      <c r="F1215" s="1">
        <v>0</v>
      </c>
      <c r="G1215" s="2">
        <f t="shared" si="22"/>
        <v>29762.463360000002</v>
      </c>
      <c r="H1215" s="2">
        <f t="shared" si="23"/>
        <v>0.29000000000087311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36028.1</v>
      </c>
      <c r="D1216" s="1">
        <f>BILANCA!E239</f>
        <v>46129.19</v>
      </c>
      <c r="E1216" s="1">
        <v>0</v>
      </c>
      <c r="F1216" s="1">
        <v>0</v>
      </c>
      <c r="G1216" s="2">
        <f t="shared" si="22"/>
        <v>29890.749840000004</v>
      </c>
      <c r="H1216" s="2">
        <f t="shared" si="23"/>
        <v>0.29000000000087311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36028.1</v>
      </c>
      <c r="D1217" s="1">
        <f>BILANCA!E240</f>
        <v>46129.19</v>
      </c>
      <c r="E1217" s="1">
        <v>0</v>
      </c>
      <c r="F1217" s="1">
        <v>0</v>
      </c>
      <c r="G1217" s="2">
        <f t="shared" si="22"/>
        <v>30019.036319999999</v>
      </c>
      <c r="H1217" s="2">
        <f t="shared" si="23"/>
        <v>0.29000000000087311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-3084.84</v>
      </c>
      <c r="D1222" s="1">
        <f>BILANCA!E245</f>
        <v>-28034.26</v>
      </c>
      <c r="E1222" s="1">
        <v>0</v>
      </c>
      <c r="F1222" s="1">
        <v>0</v>
      </c>
      <c r="G1222" s="2">
        <f t="shared" si="22"/>
        <v>-14137.653039999999</v>
      </c>
      <c r="H1222" s="2">
        <f t="shared" si="23"/>
        <v>0.41999999999825377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3084.84</v>
      </c>
      <c r="D1227" s="1">
        <f>BILANCA!E250</f>
        <v>28034.26</v>
      </c>
      <c r="E1227" s="1">
        <v>0</v>
      </c>
      <c r="F1227" s="1">
        <v>0</v>
      </c>
      <c r="G1227" s="2">
        <f t="shared" si="22"/>
        <v>14433.419839999999</v>
      </c>
      <c r="H1227" s="2">
        <f t="shared" si="23"/>
        <v>0.41999999999825377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3084.84</v>
      </c>
      <c r="D1229" s="1">
        <f>BILANCA!E252</f>
        <v>28034.26</v>
      </c>
      <c r="E1229" s="1">
        <v>0</v>
      </c>
      <c r="F1229" s="1">
        <v>0</v>
      </c>
      <c r="G1229" s="2">
        <f t="shared" si="22"/>
        <v>14551.726559999997</v>
      </c>
      <c r="H1229" s="2">
        <f t="shared" si="23"/>
        <v>0.41999999999825377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1258.8499999999999</v>
      </c>
      <c r="D1232" s="1">
        <f>BILANCA!E255</f>
        <v>2990.86</v>
      </c>
      <c r="E1232" s="1">
        <v>0</v>
      </c>
      <c r="F1232" s="1">
        <v>0</v>
      </c>
      <c r="G1232" s="2">
        <f t="shared" si="22"/>
        <v>1802.90193</v>
      </c>
      <c r="H1232" s="2">
        <f t="shared" si="23"/>
        <v>0.28999999999996362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346871.95</v>
      </c>
      <c r="D1236" s="1">
        <f>BILANCA!E259</f>
        <v>346871.95</v>
      </c>
      <c r="E1236" s="1">
        <v>0</v>
      </c>
      <c r="F1236" s="1">
        <v>0</v>
      </c>
      <c r="G1236" s="2">
        <f t="shared" si="22"/>
        <v>263275.81005000003</v>
      </c>
      <c r="H1236" s="2">
        <f t="shared" si="23"/>
        <v>9.9999999976716936E-2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346871.95</v>
      </c>
      <c r="D1237" s="1">
        <f>BILANCA!E260</f>
        <v>346871.95</v>
      </c>
      <c r="E1237" s="1">
        <v>0</v>
      </c>
      <c r="F1237" s="1">
        <v>0</v>
      </c>
      <c r="G1237" s="2">
        <f t="shared" si="22"/>
        <v>264316.42590000003</v>
      </c>
      <c r="H1237" s="2">
        <f t="shared" si="23"/>
        <v>9.9999999976716936E-2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883.85</v>
      </c>
      <c r="D1240" s="1">
        <f>BILANCA!E264</f>
        <v>1257.2</v>
      </c>
      <c r="E1240" s="1">
        <v>0</v>
      </c>
      <c r="F1240" s="1">
        <v>0</v>
      </c>
      <c r="G1240" s="2">
        <f t="shared" si="22"/>
        <v>873.35025000000007</v>
      </c>
      <c r="H1240" s="2">
        <f t="shared" si="23"/>
        <v>0.35000000000002274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23288.22</v>
      </c>
      <c r="D1241" s="1">
        <f>BILANCA!E265</f>
        <v>10082.469999999999</v>
      </c>
      <c r="E1241" s="1">
        <v>0</v>
      </c>
      <c r="F1241" s="1">
        <v>0</v>
      </c>
      <c r="G1241" s="2">
        <f t="shared" si="22"/>
        <v>11210.915280000001</v>
      </c>
      <c r="H1241" s="2">
        <f t="shared" si="23"/>
        <v>0.69000000000050932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308.20999999999998</v>
      </c>
      <c r="D1244" s="1">
        <f>BILANCA!E268</f>
        <v>1178.0999999999999</v>
      </c>
      <c r="E1244" s="1">
        <v>0</v>
      </c>
      <c r="F1244" s="1">
        <v>0</v>
      </c>
      <c r="G1244" s="2">
        <f t="shared" si="24"/>
        <v>695.41101000000003</v>
      </c>
      <c r="H1244" s="2">
        <f t="shared" si="23"/>
        <v>0.30999999999988859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22913.22</v>
      </c>
      <c r="D1262" s="1">
        <f>BILANCA!E286</f>
        <v>8348.81</v>
      </c>
      <c r="E1262" s="1">
        <v>0</v>
      </c>
      <c r="F1262" s="1">
        <v>0</v>
      </c>
      <c r="G1262" s="2">
        <f t="shared" si="24"/>
        <v>11051.424360000001</v>
      </c>
      <c r="H1262" s="2">
        <f t="shared" si="23"/>
        <v>0.41000000000167347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42502.19</v>
      </c>
      <c r="D1264" s="1">
        <f>BILANCA!E288</f>
        <v>53185.760000000002</v>
      </c>
      <c r="E1264" s="1">
        <v>0</v>
      </c>
      <c r="F1264" s="1">
        <v>0</v>
      </c>
      <c r="G1264" s="2">
        <f t="shared" si="24"/>
        <v>41833.512510000008</v>
      </c>
      <c r="H1264" s="2">
        <f t="shared" si="23"/>
        <v>0.43000000000029104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571328.02</v>
      </c>
      <c r="D1322" s="1">
        <f>'RAS-funkcijski'!E28</f>
        <v>685791.12</v>
      </c>
      <c r="E1322" s="1">
        <v>0</v>
      </c>
      <c r="F1322" s="1">
        <v>0</v>
      </c>
      <c r="G1322" s="2">
        <f t="shared" si="24"/>
        <v>46629.846239999999</v>
      </c>
      <c r="H1322" s="2">
        <f t="shared" si="23"/>
        <v>0.14000000001396984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571328.02</v>
      </c>
      <c r="D1324" s="1">
        <f>'RAS-funkcijski'!E30</f>
        <v>685791.12</v>
      </c>
      <c r="E1324" s="1">
        <v>0</v>
      </c>
      <c r="F1324" s="1">
        <v>0</v>
      </c>
      <c r="G1324" s="2">
        <f t="shared" si="24"/>
        <v>50515.66676</v>
      </c>
      <c r="H1324" s="2">
        <f t="shared" si="23"/>
        <v>0.14000000001396984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571328.02</v>
      </c>
      <c r="D1435" s="13">
        <f>'RAS-funkcijski'!E141</f>
        <v>685791.12</v>
      </c>
      <c r="E1435" s="13">
        <v>0</v>
      </c>
      <c r="F1435" s="13">
        <v>0</v>
      </c>
      <c r="G1435" s="14">
        <f t="shared" si="24"/>
        <v>266178.70562000002</v>
      </c>
      <c r="H1435" s="14">
        <f t="shared" si="27"/>
        <v>0.14000000001396984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42502.19</v>
      </c>
      <c r="D1480" s="6"/>
      <c r="E1480" s="6">
        <v>0</v>
      </c>
      <c r="F1480" s="6">
        <v>0</v>
      </c>
      <c r="G1480" s="7">
        <f t="shared" ref="G1480:G1580" si="34">B1480/1000*C1480</f>
        <v>42.502190000000006</v>
      </c>
      <c r="H1480" s="7">
        <f t="shared" ref="H1480:H1580" si="35">ABS(C1480-ROUND(C1480,0))</f>
        <v>0.19000000000232831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690175.51</v>
      </c>
      <c r="D1481" s="1">
        <v>0</v>
      </c>
      <c r="E1481" s="1">
        <v>0</v>
      </c>
      <c r="F1481" s="1">
        <v>0</v>
      </c>
      <c r="G1481" s="2">
        <f t="shared" si="34"/>
        <v>1380.3510200000001</v>
      </c>
      <c r="H1481" s="2">
        <f t="shared" si="35"/>
        <v>0.48999999999068677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662534.34</v>
      </c>
      <c r="D1483" s="1">
        <v>0</v>
      </c>
      <c r="E1483" s="1">
        <v>0</v>
      </c>
      <c r="F1483" s="1">
        <v>0</v>
      </c>
      <c r="G1483" s="2">
        <f t="shared" si="34"/>
        <v>2650.1373599999997</v>
      </c>
      <c r="H1483" s="2">
        <f t="shared" si="35"/>
        <v>0.33999999996740371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555966.25</v>
      </c>
      <c r="D1484" s="1">
        <v>0</v>
      </c>
      <c r="E1484" s="1">
        <v>0</v>
      </c>
      <c r="F1484" s="1">
        <v>0</v>
      </c>
      <c r="G1484" s="2">
        <f t="shared" si="34"/>
        <v>2779.8312500000002</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106568.09</v>
      </c>
      <c r="D1485" s="1">
        <v>0</v>
      </c>
      <c r="E1485" s="1">
        <v>0</v>
      </c>
      <c r="F1485" s="1">
        <v>0</v>
      </c>
      <c r="G1485" s="2">
        <f t="shared" si="34"/>
        <v>639.40854000000002</v>
      </c>
      <c r="H1485" s="2">
        <f t="shared" si="35"/>
        <v>8.999999999650754E-2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27641.17</v>
      </c>
      <c r="D1492" s="1">
        <v>0</v>
      </c>
      <c r="E1492" s="1">
        <v>0</v>
      </c>
      <c r="F1492" s="1">
        <v>0</v>
      </c>
      <c r="G1492" s="2">
        <f t="shared" si="34"/>
        <v>359.33520999999996</v>
      </c>
      <c r="H1492" s="2">
        <f t="shared" si="35"/>
        <v>0.16999999999825377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679491.94000000006</v>
      </c>
      <c r="D1499" s="1">
        <v>0</v>
      </c>
      <c r="E1499" s="1">
        <v>0</v>
      </c>
      <c r="F1499" s="1">
        <v>0</v>
      </c>
      <c r="G1499" s="2">
        <f t="shared" si="34"/>
        <v>13589.838800000001</v>
      </c>
      <c r="H1499" s="2">
        <f t="shared" si="35"/>
        <v>5.9999999939464033E-2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651850.77</v>
      </c>
      <c r="D1501" s="1">
        <v>0</v>
      </c>
      <c r="E1501" s="1">
        <v>0</v>
      </c>
      <c r="F1501" s="1">
        <v>0</v>
      </c>
      <c r="G1501" s="2">
        <f t="shared" si="34"/>
        <v>14340.71694</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544869.42000000004</v>
      </c>
      <c r="D1502" s="1">
        <v>0</v>
      </c>
      <c r="E1502" s="1">
        <v>0</v>
      </c>
      <c r="F1502" s="1">
        <v>0</v>
      </c>
      <c r="G1502" s="2">
        <f t="shared" si="34"/>
        <v>12531.996660000001</v>
      </c>
      <c r="H1502" s="2">
        <f t="shared" si="35"/>
        <v>0.42000000004190952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106981.32</v>
      </c>
      <c r="D1503" s="1">
        <v>0</v>
      </c>
      <c r="E1503" s="1">
        <v>0</v>
      </c>
      <c r="F1503" s="1">
        <v>0</v>
      </c>
      <c r="G1503" s="2">
        <f t="shared" si="34"/>
        <v>2567.55168</v>
      </c>
      <c r="H1503" s="2">
        <f t="shared" si="35"/>
        <v>0.32000000000698492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0.03</v>
      </c>
      <c r="D1504" s="1">
        <v>0</v>
      </c>
      <c r="E1504" s="1">
        <v>0</v>
      </c>
      <c r="F1504" s="1">
        <v>0</v>
      </c>
      <c r="G1504" s="2">
        <f t="shared" si="34"/>
        <v>7.5000000000000002E-4</v>
      </c>
      <c r="H1504" s="2">
        <f t="shared" si="35"/>
        <v>0.03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27641.17</v>
      </c>
      <c r="D1510" s="1">
        <v>0</v>
      </c>
      <c r="E1510" s="1">
        <v>0</v>
      </c>
      <c r="F1510" s="1">
        <v>0</v>
      </c>
      <c r="G1510" s="2">
        <f t="shared" si="34"/>
        <v>856.87626999999998</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53185.759999999893</v>
      </c>
      <c r="D1517" s="1">
        <v>0</v>
      </c>
      <c r="E1517" s="1">
        <v>0</v>
      </c>
      <c r="F1517" s="1">
        <v>0</v>
      </c>
      <c r="G1517" s="2">
        <f t="shared" si="34"/>
        <v>2021.058879999996</v>
      </c>
      <c r="H1517" s="2">
        <f t="shared" si="35"/>
        <v>0.2400000001071021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53185.760000000002</v>
      </c>
      <c r="D1576" s="1">
        <v>0</v>
      </c>
      <c r="E1576" s="1">
        <v>0</v>
      </c>
      <c r="F1576" s="1">
        <v>0</v>
      </c>
      <c r="G1576" s="2">
        <f t="shared" si="34"/>
        <v>5159.01872</v>
      </c>
      <c r="H1576" s="2">
        <f t="shared" si="35"/>
        <v>0.23999999999796273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53185.760000000002</v>
      </c>
      <c r="D1578" s="1">
        <v>0</v>
      </c>
      <c r="E1578" s="1">
        <v>0</v>
      </c>
      <c r="F1578" s="1">
        <v>0</v>
      </c>
      <c r="G1578" s="2">
        <f t="shared" si="34"/>
        <v>5265.3902400000006</v>
      </c>
      <c r="H1578" s="2">
        <f t="shared" si="35"/>
        <v>0.23999999999796273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575709.41999999993</v>
      </c>
      <c r="I16" s="170">
        <f>'PR-RAS'!E6</f>
        <v>657935.70000000007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559763.81000000006</v>
      </c>
      <c r="I17" s="170">
        <f>'PR-RAS'!E151</f>
        <v>658149.95000000007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3084.8400000000929</v>
      </c>
      <c r="I19" s="171">
        <f>'PR-RAS'!E646</f>
        <v>28034.260000000042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52264.619999999995</v>
      </c>
      <c r="I20" s="173">
        <f>BILANCA!E7</f>
        <v>61794.380000000005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24439.68</v>
      </c>
      <c r="I21" s="175">
        <f>BILANCA!E68</f>
        <v>12477.17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42502.189999999995</v>
      </c>
      <c r="I22" s="175">
        <f>BILANCA!E176</f>
        <v>53185.759999999995</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34202.109999999993</v>
      </c>
      <c r="I23" s="177">
        <f>BILANCA!E237</f>
        <v>21085.790000000005</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571328.02</v>
      </c>
      <c r="I28" s="179">
        <f>'RAS-funkcijski'!E141</f>
        <v>685791.12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42502.19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53185.759999999893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53185.760000000002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292" sqref="D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575709.41999999993</v>
      </c>
      <c r="E6" s="51">
        <f>E7+E44+E50+E82+E106+E124+E133+E139</f>
        <v>657935.70000000007</v>
      </c>
      <c r="F6" s="52">
        <f t="shared" ref="F6:F131" si="0">IF(D6&lt;&gt;0,IF(E6/D6&gt;=100,"&gt;&gt;100",E6/D6*100),"-")</f>
        <v>114.28260110803818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13685.82</v>
      </c>
      <c r="E50" s="51">
        <f>E51+E54+E59+E62+E65+E68+E71+E74+E77</f>
        <v>54295.15</v>
      </c>
      <c r="F50" s="52">
        <f t="shared" si="0"/>
        <v>396.72558896726684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13685.82</v>
      </c>
      <c r="E68" s="51">
        <f t="shared" si="15"/>
        <v>54295.15</v>
      </c>
      <c r="F68" s="52">
        <f t="shared" si="0"/>
        <v>396.72558896726684</v>
      </c>
    </row>
    <row r="69" spans="1:6" ht="12.75" customHeight="1" x14ac:dyDescent="0.2">
      <c r="A69" s="53" t="s">
        <v>184</v>
      </c>
      <c r="B69" s="85" t="s">
        <v>185</v>
      </c>
      <c r="C69" s="50" t="s">
        <v>184</v>
      </c>
      <c r="D69" s="242">
        <v>9704.14</v>
      </c>
      <c r="E69" s="242">
        <v>54295.15</v>
      </c>
      <c r="F69" s="52">
        <f t="shared" si="0"/>
        <v>559.5050153851862</v>
      </c>
    </row>
    <row r="70" spans="1:6" ht="24" x14ac:dyDescent="0.2">
      <c r="A70" s="53" t="s">
        <v>186</v>
      </c>
      <c r="B70" s="85" t="s">
        <v>187</v>
      </c>
      <c r="C70" s="50" t="s">
        <v>186</v>
      </c>
      <c r="D70" s="242">
        <v>3981.68</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771.71</v>
      </c>
      <c r="E106" s="51">
        <f t="shared" si="23"/>
        <v>867.4</v>
      </c>
      <c r="F106" s="52">
        <f t="shared" si="0"/>
        <v>112.39973565199361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771.71</v>
      </c>
      <c r="E112" s="51">
        <f t="shared" si="25"/>
        <v>867.4</v>
      </c>
      <c r="F112" s="52">
        <f t="shared" si="0"/>
        <v>112.39973565199361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771.71</v>
      </c>
      <c r="E117" s="242">
        <v>867.4</v>
      </c>
      <c r="F117" s="52">
        <f t="shared" si="0"/>
        <v>112.39973565199361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25568.86</v>
      </c>
      <c r="E124" s="51">
        <f t="shared" si="27"/>
        <v>33706.089999999997</v>
      </c>
      <c r="F124" s="52">
        <f t="shared" si="0"/>
        <v>131.8247665324148</v>
      </c>
    </row>
    <row r="125" spans="1:6" ht="12.75" customHeight="1" x14ac:dyDescent="0.2">
      <c r="A125" s="53">
        <v>661</v>
      </c>
      <c r="B125" s="86" t="s">
        <v>296</v>
      </c>
      <c r="C125" s="50" t="s">
        <v>297</v>
      </c>
      <c r="D125" s="51">
        <f t="shared" ref="D125:E125" si="28">SUM(D126:D127)</f>
        <v>25568.86</v>
      </c>
      <c r="E125" s="51">
        <f t="shared" si="28"/>
        <v>33706.089999999997</v>
      </c>
      <c r="F125" s="52">
        <f t="shared" si="0"/>
        <v>131.8247665324148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25568.86</v>
      </c>
      <c r="E127" s="242">
        <v>33706.089999999997</v>
      </c>
      <c r="F127" s="52">
        <f t="shared" si="0"/>
        <v>131.8247665324148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535683.02999999991</v>
      </c>
      <c r="E133" s="51">
        <f t="shared" si="30"/>
        <v>569067.06000000006</v>
      </c>
      <c r="F133" s="52">
        <f t="shared" ref="F133:F223" si="31">IF(D133&lt;&gt;0,IF(E133/D133&gt;=100,"&gt;&gt;100",E133/D133*100),"-")</f>
        <v>106.2320492026787</v>
      </c>
    </row>
    <row r="134" spans="1:6" ht="24" x14ac:dyDescent="0.2">
      <c r="A134" s="53">
        <v>671</v>
      </c>
      <c r="B134" s="232" t="s">
        <v>314</v>
      </c>
      <c r="C134" s="50" t="s">
        <v>315</v>
      </c>
      <c r="D134" s="51">
        <f t="shared" ref="D134:E134" si="32">SUM(D135:D137)</f>
        <v>535683.02999999991</v>
      </c>
      <c r="E134" s="51">
        <f t="shared" si="32"/>
        <v>569067.06000000006</v>
      </c>
      <c r="F134" s="52">
        <f t="shared" si="31"/>
        <v>106.2320492026787</v>
      </c>
    </row>
    <row r="135" spans="1:6" ht="12.75" customHeight="1" x14ac:dyDescent="0.2">
      <c r="A135" s="53">
        <v>6711</v>
      </c>
      <c r="B135" s="85" t="s">
        <v>316</v>
      </c>
      <c r="C135" s="50" t="s">
        <v>317</v>
      </c>
      <c r="D135" s="242">
        <v>528953.18999999994</v>
      </c>
      <c r="E135" s="242">
        <v>563763.89</v>
      </c>
      <c r="F135" s="52">
        <f t="shared" si="31"/>
        <v>106.58105493228996</v>
      </c>
    </row>
    <row r="136" spans="1:6" ht="24" x14ac:dyDescent="0.2">
      <c r="A136" s="53">
        <v>6712</v>
      </c>
      <c r="B136" s="232" t="s">
        <v>318</v>
      </c>
      <c r="C136" s="50" t="s">
        <v>319</v>
      </c>
      <c r="D136" s="242">
        <v>6729.84</v>
      </c>
      <c r="E136" s="242">
        <v>5303.17</v>
      </c>
      <c r="F136" s="52">
        <f t="shared" si="31"/>
        <v>78.800833303614951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559763.81000000006</v>
      </c>
      <c r="E151" s="51">
        <f t="shared" si="35"/>
        <v>658149.95000000007</v>
      </c>
      <c r="F151" s="52">
        <f t="shared" si="31"/>
        <v>117.57636671795557</v>
      </c>
    </row>
    <row r="152" spans="1:6" ht="12.75" customHeight="1" x14ac:dyDescent="0.2">
      <c r="A152" s="53">
        <v>31</v>
      </c>
      <c r="B152" s="85" t="s">
        <v>349</v>
      </c>
      <c r="C152" s="50" t="s">
        <v>35</v>
      </c>
      <c r="D152" s="51">
        <f t="shared" ref="D152:E152" si="36">D153+D158+D159</f>
        <v>467502.67000000004</v>
      </c>
      <c r="E152" s="51">
        <f t="shared" si="36"/>
        <v>551010.53</v>
      </c>
      <c r="F152" s="52">
        <f t="shared" si="31"/>
        <v>117.86254183318354</v>
      </c>
    </row>
    <row r="153" spans="1:6" ht="12.75" customHeight="1" x14ac:dyDescent="0.2">
      <c r="A153" s="53">
        <v>311</v>
      </c>
      <c r="B153" s="85" t="s">
        <v>350</v>
      </c>
      <c r="C153" s="50" t="s">
        <v>351</v>
      </c>
      <c r="D153" s="51">
        <f t="shared" ref="D153:E153" si="37">SUM(D154:D157)</f>
        <v>353304.28</v>
      </c>
      <c r="E153" s="51">
        <f t="shared" si="37"/>
        <v>415528.75</v>
      </c>
      <c r="F153" s="52">
        <f t="shared" si="31"/>
        <v>117.61214724033344</v>
      </c>
    </row>
    <row r="154" spans="1:6" ht="12.75" customHeight="1" x14ac:dyDescent="0.2">
      <c r="A154" s="53">
        <v>3111</v>
      </c>
      <c r="B154" s="85" t="s">
        <v>352</v>
      </c>
      <c r="C154" s="50" t="s">
        <v>353</v>
      </c>
      <c r="D154" s="242">
        <v>353304.28</v>
      </c>
      <c r="E154" s="242">
        <v>415183.2</v>
      </c>
      <c r="F154" s="52">
        <f t="shared" si="31"/>
        <v>117.51434202835019</v>
      </c>
    </row>
    <row r="155" spans="1:6" ht="12.75" customHeight="1" x14ac:dyDescent="0.2">
      <c r="A155" s="53">
        <v>3112</v>
      </c>
      <c r="B155" s="85" t="s">
        <v>354</v>
      </c>
      <c r="C155" s="50" t="s">
        <v>355</v>
      </c>
      <c r="D155" s="242">
        <v>0</v>
      </c>
      <c r="E155" s="242">
        <v>345.55</v>
      </c>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33593.46</v>
      </c>
      <c r="E158" s="242">
        <v>42131.53</v>
      </c>
      <c r="F158" s="52">
        <f t="shared" si="31"/>
        <v>125.41586963653045</v>
      </c>
    </row>
    <row r="159" spans="1:6" ht="12.75" customHeight="1" x14ac:dyDescent="0.2">
      <c r="A159" s="53">
        <v>313</v>
      </c>
      <c r="B159" s="85" t="s">
        <v>362</v>
      </c>
      <c r="C159" s="50" t="s">
        <v>363</v>
      </c>
      <c r="D159" s="51">
        <f t="shared" ref="D159:E159" si="38">SUM(D160:D162)</f>
        <v>80604.929999999993</v>
      </c>
      <c r="E159" s="51">
        <f t="shared" si="38"/>
        <v>93350.25</v>
      </c>
      <c r="F159" s="52">
        <f t="shared" si="31"/>
        <v>115.81208494319144</v>
      </c>
    </row>
    <row r="160" spans="1:6" ht="12.75" customHeight="1" x14ac:dyDescent="0.2">
      <c r="A160" s="53">
        <v>3131</v>
      </c>
      <c r="B160" s="85" t="s">
        <v>142</v>
      </c>
      <c r="C160" s="50" t="s">
        <v>364</v>
      </c>
      <c r="D160" s="242">
        <v>26965.07</v>
      </c>
      <c r="E160" s="242">
        <v>31487.81</v>
      </c>
      <c r="F160" s="52">
        <f t="shared" si="31"/>
        <v>116.77258764764935</v>
      </c>
    </row>
    <row r="161" spans="1:6" ht="12.75" customHeight="1" x14ac:dyDescent="0.2">
      <c r="A161" s="53">
        <v>3132</v>
      </c>
      <c r="B161" s="85" t="s">
        <v>365</v>
      </c>
      <c r="C161" s="50" t="s">
        <v>366</v>
      </c>
      <c r="D161" s="242">
        <v>53639.86</v>
      </c>
      <c r="E161" s="242">
        <v>61862.44</v>
      </c>
      <c r="F161" s="52">
        <f t="shared" si="31"/>
        <v>115.32923464006058</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92258.13</v>
      </c>
      <c r="E163" s="51">
        <f t="shared" si="39"/>
        <v>107139.42000000001</v>
      </c>
      <c r="F163" s="52">
        <f t="shared" si="31"/>
        <v>116.13005813146225</v>
      </c>
    </row>
    <row r="164" spans="1:6" ht="12.75" customHeight="1" x14ac:dyDescent="0.2">
      <c r="A164" s="53">
        <v>321</v>
      </c>
      <c r="B164" s="85" t="s">
        <v>371</v>
      </c>
      <c r="C164" s="50" t="s">
        <v>372</v>
      </c>
      <c r="D164" s="51">
        <f t="shared" ref="D164:E164" si="40">SUM(D165:D168)</f>
        <v>16954.009999999998</v>
      </c>
      <c r="E164" s="51">
        <f t="shared" si="40"/>
        <v>15991.54</v>
      </c>
      <c r="F164" s="52">
        <f t="shared" si="31"/>
        <v>94.32305395596677</v>
      </c>
    </row>
    <row r="165" spans="1:6" ht="12.75" customHeight="1" x14ac:dyDescent="0.2">
      <c r="A165" s="53">
        <v>3211</v>
      </c>
      <c r="B165" s="85" t="s">
        <v>373</v>
      </c>
      <c r="C165" s="50" t="s">
        <v>374</v>
      </c>
      <c r="D165" s="242">
        <v>2633.35</v>
      </c>
      <c r="E165" s="242">
        <v>3059.99</v>
      </c>
      <c r="F165" s="52">
        <f t="shared" si="31"/>
        <v>116.20141644673134</v>
      </c>
    </row>
    <row r="166" spans="1:6" ht="12.75" customHeight="1" x14ac:dyDescent="0.2">
      <c r="A166" s="53">
        <v>3212</v>
      </c>
      <c r="B166" s="85" t="s">
        <v>375</v>
      </c>
      <c r="C166" s="50" t="s">
        <v>376</v>
      </c>
      <c r="D166" s="242">
        <v>11606.3</v>
      </c>
      <c r="E166" s="242">
        <v>11895.76</v>
      </c>
      <c r="F166" s="52">
        <f t="shared" si="31"/>
        <v>102.49399033283649</v>
      </c>
    </row>
    <row r="167" spans="1:6" ht="12.75" customHeight="1" x14ac:dyDescent="0.2">
      <c r="A167" s="53">
        <v>3213</v>
      </c>
      <c r="B167" s="85" t="s">
        <v>377</v>
      </c>
      <c r="C167" s="50" t="s">
        <v>378</v>
      </c>
      <c r="D167" s="242">
        <v>2714.36</v>
      </c>
      <c r="E167" s="242">
        <v>1035.79</v>
      </c>
      <c r="F167" s="52">
        <f t="shared" si="31"/>
        <v>38.159639841435919</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36050.730000000003</v>
      </c>
      <c r="E169" s="51">
        <f t="shared" si="41"/>
        <v>44808.530000000006</v>
      </c>
      <c r="F169" s="52">
        <f t="shared" si="31"/>
        <v>124.29298935139454</v>
      </c>
    </row>
    <row r="170" spans="1:6" ht="12.75" customHeight="1" x14ac:dyDescent="0.2">
      <c r="A170" s="53">
        <v>3221</v>
      </c>
      <c r="B170" s="85" t="s">
        <v>383</v>
      </c>
      <c r="C170" s="50" t="s">
        <v>384</v>
      </c>
      <c r="D170" s="242">
        <v>1292.03</v>
      </c>
      <c r="E170" s="242">
        <v>1690.52</v>
      </c>
      <c r="F170" s="52">
        <f t="shared" si="31"/>
        <v>130.84216310766777</v>
      </c>
    </row>
    <row r="171" spans="1:6" ht="12.75" customHeight="1" x14ac:dyDescent="0.2">
      <c r="A171" s="53">
        <v>3222</v>
      </c>
      <c r="B171" s="85" t="s">
        <v>385</v>
      </c>
      <c r="C171" s="50" t="s">
        <v>386</v>
      </c>
      <c r="D171" s="242">
        <v>10514.52</v>
      </c>
      <c r="E171" s="242">
        <v>15057.68</v>
      </c>
      <c r="F171" s="52">
        <f t="shared" si="31"/>
        <v>143.20843937716606</v>
      </c>
    </row>
    <row r="172" spans="1:6" ht="12.75" customHeight="1" x14ac:dyDescent="0.2">
      <c r="A172" s="53">
        <v>3223</v>
      </c>
      <c r="B172" s="85" t="s">
        <v>387</v>
      </c>
      <c r="C172" s="50" t="s">
        <v>388</v>
      </c>
      <c r="D172" s="242">
        <v>14801.95</v>
      </c>
      <c r="E172" s="242">
        <v>13913.03</v>
      </c>
      <c r="F172" s="52">
        <f t="shared" si="31"/>
        <v>93.994575039099587</v>
      </c>
    </row>
    <row r="173" spans="1:6" ht="12.75" customHeight="1" x14ac:dyDescent="0.2">
      <c r="A173" s="53">
        <v>3224</v>
      </c>
      <c r="B173" s="85" t="s">
        <v>389</v>
      </c>
      <c r="C173" s="50" t="s">
        <v>390</v>
      </c>
      <c r="D173" s="242">
        <v>466.83</v>
      </c>
      <c r="E173" s="242">
        <v>1317.83</v>
      </c>
      <c r="F173" s="52">
        <f t="shared" si="31"/>
        <v>282.29334018807702</v>
      </c>
    </row>
    <row r="174" spans="1:6" ht="12.75" customHeight="1" x14ac:dyDescent="0.2">
      <c r="A174" s="53">
        <v>3225</v>
      </c>
      <c r="B174" s="85" t="s">
        <v>391</v>
      </c>
      <c r="C174" s="50" t="s">
        <v>392</v>
      </c>
      <c r="D174" s="242">
        <v>4091.81</v>
      </c>
      <c r="E174" s="242">
        <v>5956.61</v>
      </c>
      <c r="F174" s="52">
        <f t="shared" si="31"/>
        <v>145.57396360046042</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4883.59</v>
      </c>
      <c r="E176" s="242">
        <v>6872.86</v>
      </c>
      <c r="F176" s="52">
        <f t="shared" si="31"/>
        <v>140.73376348137333</v>
      </c>
    </row>
    <row r="177" spans="1:6" ht="12.75" customHeight="1" x14ac:dyDescent="0.2">
      <c r="A177" s="53">
        <v>323</v>
      </c>
      <c r="B177" s="85" t="s">
        <v>397</v>
      </c>
      <c r="C177" s="50" t="s">
        <v>398</v>
      </c>
      <c r="D177" s="51">
        <f t="shared" ref="D177:E177" si="42">SUM(D178:D186)</f>
        <v>27442.09</v>
      </c>
      <c r="E177" s="51">
        <f t="shared" si="42"/>
        <v>31924.32</v>
      </c>
      <c r="F177" s="52">
        <f t="shared" si="31"/>
        <v>116.33341338068639</v>
      </c>
    </row>
    <row r="178" spans="1:6" ht="12.75" customHeight="1" x14ac:dyDescent="0.2">
      <c r="A178" s="53">
        <v>3231</v>
      </c>
      <c r="B178" s="85" t="s">
        <v>399</v>
      </c>
      <c r="C178" s="50" t="s">
        <v>400</v>
      </c>
      <c r="D178" s="242">
        <v>1566.65</v>
      </c>
      <c r="E178" s="242">
        <v>2983.86</v>
      </c>
      <c r="F178" s="52">
        <f t="shared" si="31"/>
        <v>190.46117511888423</v>
      </c>
    </row>
    <row r="179" spans="1:6" ht="12.75" customHeight="1" x14ac:dyDescent="0.2">
      <c r="A179" s="53">
        <v>3232</v>
      </c>
      <c r="B179" s="85" t="s">
        <v>401</v>
      </c>
      <c r="C179" s="50" t="s">
        <v>402</v>
      </c>
      <c r="D179" s="242">
        <v>15422.14</v>
      </c>
      <c r="E179" s="242">
        <v>16506.38</v>
      </c>
      <c r="F179" s="52">
        <f t="shared" si="31"/>
        <v>107.03041212179374</v>
      </c>
    </row>
    <row r="180" spans="1:6" ht="12.75" customHeight="1" x14ac:dyDescent="0.2">
      <c r="A180" s="53">
        <v>3233</v>
      </c>
      <c r="B180" s="85" t="s">
        <v>403</v>
      </c>
      <c r="C180" s="50" t="s">
        <v>404</v>
      </c>
      <c r="D180" s="242">
        <v>455.57</v>
      </c>
      <c r="E180" s="242">
        <v>479.54</v>
      </c>
      <c r="F180" s="52">
        <f t="shared" si="31"/>
        <v>105.26154048774063</v>
      </c>
    </row>
    <row r="181" spans="1:6" ht="12.75" customHeight="1" x14ac:dyDescent="0.2">
      <c r="A181" s="53">
        <v>3234</v>
      </c>
      <c r="B181" s="85" t="s">
        <v>405</v>
      </c>
      <c r="C181" s="50" t="s">
        <v>406</v>
      </c>
      <c r="D181" s="242">
        <v>1100.08</v>
      </c>
      <c r="E181" s="242">
        <v>852.86</v>
      </c>
      <c r="F181" s="52">
        <f t="shared" si="31"/>
        <v>77.527088938986267</v>
      </c>
    </row>
    <row r="182" spans="1:6" ht="12.75" customHeight="1" x14ac:dyDescent="0.2">
      <c r="A182" s="53">
        <v>3235</v>
      </c>
      <c r="B182" s="85" t="s">
        <v>407</v>
      </c>
      <c r="C182" s="50" t="s">
        <v>408</v>
      </c>
      <c r="D182" s="242">
        <v>3051.84</v>
      </c>
      <c r="E182" s="242">
        <v>3031.32</v>
      </c>
      <c r="F182" s="52">
        <f t="shared" si="31"/>
        <v>99.32761874803397</v>
      </c>
    </row>
    <row r="183" spans="1:6" ht="12.75" customHeight="1" x14ac:dyDescent="0.2">
      <c r="A183" s="53">
        <v>3236</v>
      </c>
      <c r="B183" s="85" t="s">
        <v>409</v>
      </c>
      <c r="C183" s="50" t="s">
        <v>410</v>
      </c>
      <c r="D183" s="242">
        <v>3949.83</v>
      </c>
      <c r="E183" s="242">
        <v>4157.46</v>
      </c>
      <c r="F183" s="52">
        <f t="shared" si="31"/>
        <v>105.2566819331465</v>
      </c>
    </row>
    <row r="184" spans="1:6" ht="12.75" customHeight="1" x14ac:dyDescent="0.2">
      <c r="A184" s="53">
        <v>3237</v>
      </c>
      <c r="B184" s="85" t="s">
        <v>411</v>
      </c>
      <c r="C184" s="50" t="s">
        <v>412</v>
      </c>
      <c r="D184" s="242">
        <v>265.45</v>
      </c>
      <c r="E184" s="242">
        <v>1030.25</v>
      </c>
      <c r="F184" s="52">
        <f t="shared" si="31"/>
        <v>388.11452250894706</v>
      </c>
    </row>
    <row r="185" spans="1:6" ht="12.75" customHeight="1" x14ac:dyDescent="0.2">
      <c r="A185" s="53">
        <v>3238</v>
      </c>
      <c r="B185" s="85" t="s">
        <v>413</v>
      </c>
      <c r="C185" s="50" t="s">
        <v>414</v>
      </c>
      <c r="D185" s="242">
        <v>90</v>
      </c>
      <c r="E185" s="242">
        <v>85.92</v>
      </c>
      <c r="F185" s="52">
        <f t="shared" si="31"/>
        <v>95.466666666666669</v>
      </c>
    </row>
    <row r="186" spans="1:6" ht="12.75" customHeight="1" x14ac:dyDescent="0.2">
      <c r="A186" s="53">
        <v>3239</v>
      </c>
      <c r="B186" s="85" t="s">
        <v>415</v>
      </c>
      <c r="C186" s="50" t="s">
        <v>416</v>
      </c>
      <c r="D186" s="242">
        <v>1540.53</v>
      </c>
      <c r="E186" s="242">
        <v>2796.73</v>
      </c>
      <c r="F186" s="52">
        <f t="shared" si="31"/>
        <v>181.54336494583035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11811.300000000001</v>
      </c>
      <c r="E188" s="51">
        <f t="shared" si="43"/>
        <v>14415.029999999999</v>
      </c>
      <c r="F188" s="52">
        <f t="shared" si="31"/>
        <v>122.04439816108301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10515.44</v>
      </c>
      <c r="E190" s="242">
        <v>10930.49</v>
      </c>
      <c r="F190" s="52">
        <f t="shared" si="31"/>
        <v>103.94705309525803</v>
      </c>
    </row>
    <row r="191" spans="1:6" ht="12.75" customHeight="1" x14ac:dyDescent="0.2">
      <c r="A191" s="53">
        <v>3293</v>
      </c>
      <c r="B191" s="85" t="s">
        <v>425</v>
      </c>
      <c r="C191" s="50" t="s">
        <v>426</v>
      </c>
      <c r="D191" s="242">
        <v>764.62</v>
      </c>
      <c r="E191" s="242">
        <v>3193.66</v>
      </c>
      <c r="F191" s="52">
        <f t="shared" si="31"/>
        <v>417.67937014464695</v>
      </c>
    </row>
    <row r="192" spans="1:6" ht="12.75" customHeight="1" x14ac:dyDescent="0.2">
      <c r="A192" s="53">
        <v>3294</v>
      </c>
      <c r="B192" s="85" t="s">
        <v>427</v>
      </c>
      <c r="C192" s="50" t="s">
        <v>428</v>
      </c>
      <c r="D192" s="242">
        <v>39.82</v>
      </c>
      <c r="E192" s="242"/>
      <c r="F192" s="52">
        <f t="shared" si="31"/>
        <v>0</v>
      </c>
    </row>
    <row r="193" spans="1:6" ht="12.75" customHeight="1" x14ac:dyDescent="0.2">
      <c r="A193" s="53">
        <v>3295</v>
      </c>
      <c r="B193" s="85" t="s">
        <v>429</v>
      </c>
      <c r="C193" s="50" t="s">
        <v>430</v>
      </c>
      <c r="D193" s="242">
        <v>3.98</v>
      </c>
      <c r="E193" s="242"/>
      <c r="F193" s="52">
        <f t="shared" si="31"/>
        <v>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487.44</v>
      </c>
      <c r="E195" s="242">
        <v>290.88</v>
      </c>
      <c r="F195" s="52">
        <f t="shared" si="31"/>
        <v>59.675036927621861</v>
      </c>
    </row>
    <row r="196" spans="1:6" ht="12.75" customHeight="1" x14ac:dyDescent="0.2">
      <c r="A196" s="53">
        <v>34</v>
      </c>
      <c r="B196" s="232" t="s">
        <v>435</v>
      </c>
      <c r="C196" s="50" t="s">
        <v>436</v>
      </c>
      <c r="D196" s="51">
        <f t="shared" ref="D196:E196" si="44">D197+D202+D210</f>
        <v>3.01</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3.01</v>
      </c>
      <c r="E210" s="51">
        <f t="shared" si="47"/>
        <v>0</v>
      </c>
      <c r="F210" s="52">
        <f t="shared" si="31"/>
        <v>0</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3.01</v>
      </c>
      <c r="E214" s="242"/>
      <c r="F214" s="52">
        <f t="shared" si="31"/>
        <v>0</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559763.81000000006</v>
      </c>
      <c r="E289" s="51">
        <f t="shared" si="79"/>
        <v>658149.95000000007</v>
      </c>
      <c r="F289" s="52">
        <f t="shared" si="76"/>
        <v>117.57636671795557</v>
      </c>
    </row>
    <row r="290" spans="1:6" ht="12.75" customHeight="1" x14ac:dyDescent="0.2">
      <c r="A290" s="53" t="s">
        <v>608</v>
      </c>
      <c r="B290" s="85" t="s">
        <v>619</v>
      </c>
      <c r="C290" s="50" t="s">
        <v>620</v>
      </c>
      <c r="D290" s="51">
        <f>IF(D6&gt;=D289,D6-D289,0)</f>
        <v>15945.60999999987</v>
      </c>
      <c r="E290" s="51">
        <f>IF(E6&gt;=E289,E6-E289,0)</f>
        <v>0</v>
      </c>
      <c r="F290" s="52">
        <f t="shared" si="76"/>
        <v>0</v>
      </c>
    </row>
    <row r="291" spans="1:6" ht="12.75" customHeight="1" x14ac:dyDescent="0.2">
      <c r="A291" s="53" t="s">
        <v>608</v>
      </c>
      <c r="B291" s="85" t="s">
        <v>621</v>
      </c>
      <c r="C291" s="50" t="s">
        <v>622</v>
      </c>
      <c r="D291" s="51">
        <f>IF(D289&gt;=D6,D289-D6,0)</f>
        <v>0</v>
      </c>
      <c r="E291" s="51">
        <f>IF(E289&gt;=E6,E289-E6,0)</f>
        <v>214.25</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7466.24</v>
      </c>
      <c r="E293" s="242">
        <v>3084.84</v>
      </c>
      <c r="F293" s="52">
        <f t="shared" si="76"/>
        <v>41.317182410423456</v>
      </c>
    </row>
    <row r="294" spans="1:6" ht="12.75" customHeight="1" x14ac:dyDescent="0.2">
      <c r="A294" s="53">
        <v>96</v>
      </c>
      <c r="B294" s="85" t="s">
        <v>627</v>
      </c>
      <c r="C294" s="50" t="s">
        <v>628</v>
      </c>
      <c r="D294" s="242">
        <v>1258.8800000000001</v>
      </c>
      <c r="E294" s="242">
        <v>2990.86</v>
      </c>
      <c r="F294" s="52">
        <f t="shared" si="76"/>
        <v>237.58102440264361</v>
      </c>
    </row>
    <row r="295" spans="1:6" ht="24" x14ac:dyDescent="0.2">
      <c r="A295" s="53">
        <v>9661</v>
      </c>
      <c r="B295" s="85" t="s">
        <v>629</v>
      </c>
      <c r="C295" s="50" t="s">
        <v>630</v>
      </c>
      <c r="D295" s="242">
        <v>1258.8800000000001</v>
      </c>
      <c r="E295" s="242">
        <v>2990.86</v>
      </c>
      <c r="F295" s="52">
        <f t="shared" si="76"/>
        <v>237.58102440264361</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2906</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2906</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2906</v>
      </c>
      <c r="F326" s="52" t="str">
        <f t="shared" si="81"/>
        <v>-</v>
      </c>
    </row>
    <row r="327" spans="1:6" ht="12.75" customHeight="1" x14ac:dyDescent="0.2">
      <c r="A327" s="53">
        <v>7231</v>
      </c>
      <c r="B327" s="85" t="s">
        <v>692</v>
      </c>
      <c r="C327" s="50" t="s">
        <v>693</v>
      </c>
      <c r="D327" s="242">
        <v>0</v>
      </c>
      <c r="E327" s="242">
        <v>2906</v>
      </c>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11564.210000000001</v>
      </c>
      <c r="E350" s="51">
        <f t="shared" si="95"/>
        <v>27641.17</v>
      </c>
      <c r="F350" s="52">
        <f t="shared" si="81"/>
        <v>239.02341794208161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11564.210000000001</v>
      </c>
      <c r="E363" s="51">
        <f t="shared" si="99"/>
        <v>27641.17</v>
      </c>
      <c r="F363" s="52">
        <f t="shared" si="81"/>
        <v>239.02341794208161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11441.02</v>
      </c>
      <c r="E369" s="51">
        <f t="shared" si="101"/>
        <v>27641.17</v>
      </c>
      <c r="F369" s="52">
        <f t="shared" si="81"/>
        <v>241.59707788291601</v>
      </c>
    </row>
    <row r="370" spans="1:6" ht="12.75" customHeight="1" x14ac:dyDescent="0.2">
      <c r="A370" s="53">
        <v>4221</v>
      </c>
      <c r="B370" s="85" t="s">
        <v>674</v>
      </c>
      <c r="C370" s="50" t="s">
        <v>766</v>
      </c>
      <c r="D370" s="242">
        <v>1585.98</v>
      </c>
      <c r="E370" s="242">
        <v>2484.6</v>
      </c>
      <c r="F370" s="52">
        <f t="shared" si="81"/>
        <v>156.6602353119207</v>
      </c>
    </row>
    <row r="371" spans="1:6" ht="12.75" customHeight="1" x14ac:dyDescent="0.2">
      <c r="A371" s="53">
        <v>4222</v>
      </c>
      <c r="B371" s="85" t="s">
        <v>767</v>
      </c>
      <c r="C371" s="50" t="s">
        <v>768</v>
      </c>
      <c r="D371" s="242">
        <v>504.35</v>
      </c>
      <c r="E371" s="242">
        <v>1078</v>
      </c>
      <c r="F371" s="52">
        <f t="shared" si="81"/>
        <v>213.74045801526717</v>
      </c>
    </row>
    <row r="372" spans="1:6" ht="12.75" customHeight="1" x14ac:dyDescent="0.2">
      <c r="A372" s="53">
        <v>4223</v>
      </c>
      <c r="B372" s="85" t="s">
        <v>678</v>
      </c>
      <c r="C372" s="50" t="s">
        <v>769</v>
      </c>
      <c r="D372" s="242">
        <v>9350.69</v>
      </c>
      <c r="E372" s="242">
        <v>24078.57</v>
      </c>
      <c r="F372" s="52">
        <f t="shared" si="81"/>
        <v>257.50580973168826</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123.19</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123.19</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11564.210000000001</v>
      </c>
      <c r="E408" s="51">
        <f t="shared" si="111"/>
        <v>24735.17</v>
      </c>
      <c r="F408" s="52">
        <f t="shared" si="81"/>
        <v>213.89416138240307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575709.41999999993</v>
      </c>
      <c r="E412" s="51">
        <f>E6+E298</f>
        <v>660841.70000000007</v>
      </c>
      <c r="F412" s="52">
        <f t="shared" si="81"/>
        <v>114.78736964213651</v>
      </c>
    </row>
    <row r="413" spans="1:6" ht="12.75" customHeight="1" x14ac:dyDescent="0.2">
      <c r="A413" s="53" t="s">
        <v>608</v>
      </c>
      <c r="B413" s="85" t="s">
        <v>831</v>
      </c>
      <c r="C413" s="50" t="s">
        <v>832</v>
      </c>
      <c r="D413" s="51">
        <f t="shared" ref="D413:E413" si="112">D289+D350</f>
        <v>571328.02</v>
      </c>
      <c r="E413" s="51">
        <f t="shared" si="112"/>
        <v>685791.12000000011</v>
      </c>
      <c r="F413" s="52">
        <f t="shared" si="81"/>
        <v>120.03456788273749</v>
      </c>
    </row>
    <row r="414" spans="1:6" ht="12.75" customHeight="1" x14ac:dyDescent="0.2">
      <c r="A414" s="53" t="s">
        <v>608</v>
      </c>
      <c r="B414" s="85" t="s">
        <v>833</v>
      </c>
      <c r="C414" s="50" t="s">
        <v>834</v>
      </c>
      <c r="D414" s="51">
        <f t="shared" ref="D414:E414" si="113">IF(D412&gt;=D413,D412-D413,0)</f>
        <v>4381.3999999999069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24949.420000000042</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7466.24</v>
      </c>
      <c r="E417" s="51">
        <f t="shared" si="116"/>
        <v>3084.84</v>
      </c>
      <c r="F417" s="52">
        <f t="shared" si="81"/>
        <v>41.317182410423456</v>
      </c>
    </row>
    <row r="418" spans="1:6" ht="12.75" customHeight="1" x14ac:dyDescent="0.2">
      <c r="A418" s="55" t="s">
        <v>842</v>
      </c>
      <c r="B418" s="233" t="s">
        <v>843</v>
      </c>
      <c r="C418" s="56" t="s">
        <v>844</v>
      </c>
      <c r="D418" s="62">
        <f t="shared" ref="D418:E418" si="117">D294+D411</f>
        <v>1258.8800000000001</v>
      </c>
      <c r="E418" s="62">
        <f t="shared" si="117"/>
        <v>2990.86</v>
      </c>
      <c r="F418" s="57">
        <f t="shared" si="81"/>
        <v>237.58102440264361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575709.41999999993</v>
      </c>
      <c r="E639" s="51">
        <f t="shared" si="180"/>
        <v>660841.70000000007</v>
      </c>
      <c r="F639" s="52">
        <f t="shared" si="119"/>
        <v>114.78736964213651</v>
      </c>
    </row>
    <row r="640" spans="1:6" ht="12.75" customHeight="1" x14ac:dyDescent="0.2">
      <c r="A640" s="53" t="s">
        <v>608</v>
      </c>
      <c r="B640" s="85" t="s">
        <v>1277</v>
      </c>
      <c r="C640" s="50" t="s">
        <v>1278</v>
      </c>
      <c r="D640" s="51">
        <f t="shared" ref="D640:E640" si="181">D413+D528</f>
        <v>571328.02</v>
      </c>
      <c r="E640" s="51">
        <f t="shared" si="181"/>
        <v>685791.12000000011</v>
      </c>
      <c r="F640" s="52">
        <f t="shared" si="119"/>
        <v>120.03456788273749</v>
      </c>
    </row>
    <row r="641" spans="1:6" ht="12.75" customHeight="1" x14ac:dyDescent="0.2">
      <c r="A641" s="53" t="s">
        <v>608</v>
      </c>
      <c r="B641" s="85" t="s">
        <v>1279</v>
      </c>
      <c r="C641" s="50" t="s">
        <v>1280</v>
      </c>
      <c r="D641" s="51">
        <f t="shared" ref="D641:E641" si="182">IF(D639&gt;=D640,D639-D640,0)</f>
        <v>4381.3999999999069</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24949.420000000042</v>
      </c>
      <c r="F642" s="52" t="str">
        <f t="shared" si="119"/>
        <v>-</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7466.24</v>
      </c>
      <c r="E644" s="51">
        <f t="shared" si="185"/>
        <v>3084.84</v>
      </c>
      <c r="F644" s="52">
        <f t="shared" si="119"/>
        <v>41.317182410423456</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3084.8400000000929</v>
      </c>
      <c r="E646" s="51">
        <f t="shared" si="187"/>
        <v>28034.260000000042</v>
      </c>
      <c r="F646" s="52">
        <f t="shared" si="119"/>
        <v>908.77517148374625</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3982.35</v>
      </c>
      <c r="E650" s="242">
        <v>6833.05</v>
      </c>
      <c r="F650" s="52">
        <f t="shared" si="188"/>
        <v>171.58336158298494</v>
      </c>
    </row>
    <row r="651" spans="1:6" ht="12.75" customHeight="1" x14ac:dyDescent="0.2">
      <c r="A651" s="53" t="s">
        <v>1298</v>
      </c>
      <c r="B651" s="85" t="s">
        <v>1299</v>
      </c>
      <c r="C651" s="50" t="s">
        <v>1298</v>
      </c>
      <c r="D651" s="242">
        <v>3982.35</v>
      </c>
      <c r="E651" s="242">
        <v>6833.05</v>
      </c>
      <c r="F651" s="52">
        <f t="shared" si="188"/>
        <v>171.58336158298494</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21</v>
      </c>
      <c r="E654" s="262">
        <v>21</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21</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1740.77</v>
      </c>
      <c r="E675" s="242">
        <v>46331.83</v>
      </c>
      <c r="F675" s="52">
        <f t="shared" si="188"/>
        <v>2661.5710289124931</v>
      </c>
    </row>
    <row r="676" spans="1:6" ht="24" x14ac:dyDescent="0.2">
      <c r="A676" s="53">
        <v>63613</v>
      </c>
      <c r="B676" s="232" t="s">
        <v>1349</v>
      </c>
      <c r="C676" s="50" t="s">
        <v>1350</v>
      </c>
      <c r="D676" s="242">
        <v>7963.37</v>
      </c>
      <c r="E676" s="242">
        <v>7963.32</v>
      </c>
      <c r="F676" s="52">
        <f t="shared" si="188"/>
        <v>99.999372125117887</v>
      </c>
    </row>
    <row r="677" spans="1:6" ht="24" x14ac:dyDescent="0.2">
      <c r="A677" s="53">
        <v>63622</v>
      </c>
      <c r="B677" s="232" t="s">
        <v>1351</v>
      </c>
      <c r="C677" s="50" t="s">
        <v>1352</v>
      </c>
      <c r="D677" s="242">
        <v>3981.68</v>
      </c>
      <c r="E677" s="242"/>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771.71</v>
      </c>
      <c r="E712" s="242">
        <v>867.4</v>
      </c>
      <c r="F712" s="52">
        <f t="shared" si="188"/>
        <v>112.39973565199361</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19862.22</v>
      </c>
      <c r="E716" s="242">
        <v>20004.03</v>
      </c>
      <c r="F716" s="52">
        <f t="shared" si="188"/>
        <v>100.71396852919763</v>
      </c>
    </row>
    <row r="717" spans="1:6" ht="12.75" customHeight="1" x14ac:dyDescent="0.2">
      <c r="A717" s="53">
        <v>31215</v>
      </c>
      <c r="B717" s="85" t="s">
        <v>1413</v>
      </c>
      <c r="C717" s="50" t="s">
        <v>1414</v>
      </c>
      <c r="D717" s="242">
        <v>0</v>
      </c>
      <c r="E717" s="242">
        <v>1470.97</v>
      </c>
      <c r="F717" s="52" t="str">
        <f t="shared" si="188"/>
        <v>-</v>
      </c>
    </row>
    <row r="718" spans="1:6" ht="12.75" customHeight="1" x14ac:dyDescent="0.2">
      <c r="A718" s="53">
        <v>32121</v>
      </c>
      <c r="B718" s="85" t="s">
        <v>1415</v>
      </c>
      <c r="C718" s="50" t="s">
        <v>1416</v>
      </c>
      <c r="D718" s="242">
        <v>11606.3</v>
      </c>
      <c r="E718" s="242">
        <v>11895.76</v>
      </c>
      <c r="F718" s="52">
        <f t="shared" si="188"/>
        <v>102.49399033283649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3902.05</v>
      </c>
      <c r="E720" s="242">
        <v>4157.46</v>
      </c>
      <c r="F720" s="52">
        <f t="shared" si="188"/>
        <v>106.54553375789648</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5477.72</v>
      </c>
      <c r="E726" s="242">
        <v>5517.56</v>
      </c>
      <c r="F726" s="52">
        <f t="shared" si="190"/>
        <v>100.72730990266024</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8"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76704.299999999988</v>
      </c>
      <c r="E6" s="229">
        <f t="shared" si="0"/>
        <v>74271.55</v>
      </c>
      <c r="F6" s="230">
        <f t="shared" ref="F6:F260" si="1">IF(D6&gt;0,IF(E6/D6&gt;=100,"&gt;&gt;100",E6/D6*100),"-")</f>
        <v>96.828404665709769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52264.619999999995</v>
      </c>
      <c r="E7" s="104">
        <f t="shared" si="2"/>
        <v>61794.380000000005</v>
      </c>
      <c r="F7" s="93">
        <f t="shared" si="1"/>
        <v>118.23367318082482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43832.95</v>
      </c>
      <c r="E12" s="104">
        <f t="shared" si="3"/>
        <v>53934.040000000008</v>
      </c>
      <c r="F12" s="93">
        <f t="shared" si="1"/>
        <v>123.04451331703663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34907.539999999994</v>
      </c>
      <c r="E19" s="104">
        <f t="shared" si="5"/>
        <v>46769.070000000007</v>
      </c>
      <c r="F19" s="93">
        <f t="shared" si="1"/>
        <v>133.97985077149525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5304.24</v>
      </c>
      <c r="E20" s="247">
        <v>7788.84</v>
      </c>
      <c r="F20" s="93">
        <f t="shared" si="1"/>
        <v>146.84177186552645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504.35</v>
      </c>
      <c r="E21" s="247">
        <v>1582.35</v>
      </c>
      <c r="F21" s="93">
        <f t="shared" si="1"/>
        <v>313.74045801526711</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102959.18</v>
      </c>
      <c r="E22" s="247">
        <v>127037.75</v>
      </c>
      <c r="F22" s="93">
        <f t="shared" si="1"/>
        <v>123.3865207551187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73860.23</v>
      </c>
      <c r="E28" s="247">
        <v>89639.87</v>
      </c>
      <c r="F28" s="93">
        <f t="shared" si="1"/>
        <v>121.36419017379177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8802.2200000000012</v>
      </c>
      <c r="E29" s="104">
        <f t="shared" si="6"/>
        <v>7041.7799999999988</v>
      </c>
      <c r="F29" s="93">
        <f t="shared" si="1"/>
        <v>80.000045443081376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166949.70000000001</v>
      </c>
      <c r="E30" s="247">
        <v>151532.62</v>
      </c>
      <c r="F30" s="93">
        <f t="shared" si="1"/>
        <v>90.765434139743874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158147.48000000001</v>
      </c>
      <c r="E34" s="247">
        <v>144490.84</v>
      </c>
      <c r="F34" s="93">
        <f t="shared" si="1"/>
        <v>91.364617381193796</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123.19</v>
      </c>
      <c r="E45" s="104">
        <f t="shared" si="9"/>
        <v>123.19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123.19</v>
      </c>
      <c r="E47" s="247">
        <v>123.19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3860.17</v>
      </c>
      <c r="E54" s="247">
        <v>5411.78</v>
      </c>
      <c r="F54" s="93">
        <f t="shared" si="1"/>
        <v>140.19537999621778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3860.17</v>
      </c>
      <c r="E55" s="247">
        <v>5411.78</v>
      </c>
      <c r="F55" s="93">
        <f t="shared" si="1"/>
        <v>140.19537999621778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8431.67</v>
      </c>
      <c r="E63" s="104">
        <f t="shared" si="12"/>
        <v>7860.34</v>
      </c>
      <c r="F63" s="93">
        <f t="shared" si="1"/>
        <v>93.223999516110084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8431.67</v>
      </c>
      <c r="E64" s="247">
        <v>7860.34</v>
      </c>
      <c r="F64" s="93">
        <f t="shared" si="1"/>
        <v>93.223999516110084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24439.68</v>
      </c>
      <c r="E68" s="104">
        <f t="shared" si="13"/>
        <v>12477.17</v>
      </c>
      <c r="F68" s="93">
        <f t="shared" si="1"/>
        <v>51.052918859821403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308.20999999999998</v>
      </c>
      <c r="E78" s="104">
        <f>E79+SUM(E82:E84)-E85+E86</f>
        <v>1178.0999999999999</v>
      </c>
      <c r="F78" s="93">
        <f t="shared" si="1"/>
        <v>382.23938223938222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308.20999999999998</v>
      </c>
      <c r="E86" s="247">
        <v>1178.0999999999999</v>
      </c>
      <c r="F86" s="93">
        <f t="shared" si="1"/>
        <v>382.23938223938222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24131.47</v>
      </c>
      <c r="E146" s="104">
        <f t="shared" si="26"/>
        <v>11299.07</v>
      </c>
      <c r="F146" s="93">
        <f t="shared" si="1"/>
        <v>46.822966027349345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1258.8499999999999</v>
      </c>
      <c r="E160" s="247">
        <v>2990.86</v>
      </c>
      <c r="F160" s="93">
        <f t="shared" si="1"/>
        <v>237.58668626127024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22913.22</v>
      </c>
      <c r="E161" s="247">
        <v>8348.81</v>
      </c>
      <c r="F161" s="93">
        <f t="shared" si="1"/>
        <v>36.436650981398508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40.6</v>
      </c>
      <c r="E163" s="247">
        <v>40.6</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76704.299999999988</v>
      </c>
      <c r="E175" s="104">
        <f t="shared" si="30"/>
        <v>74271.55</v>
      </c>
      <c r="F175" s="93">
        <f t="shared" si="1"/>
        <v>96.828404665709769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42502.189999999995</v>
      </c>
      <c r="E176" s="104">
        <f t="shared" si="31"/>
        <v>53185.759999999995</v>
      </c>
      <c r="F176" s="93">
        <f t="shared" si="1"/>
        <v>125.13651649479709</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42502.189999999995</v>
      </c>
      <c r="E177" s="104">
        <f t="shared" si="32"/>
        <v>53185.759999999995</v>
      </c>
      <c r="F177" s="93">
        <f t="shared" si="1"/>
        <v>125.13651649479709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39398.589999999997</v>
      </c>
      <c r="E178" s="247">
        <v>50495.42</v>
      </c>
      <c r="F178" s="93">
        <f t="shared" si="1"/>
        <v>128.16555110220952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3103.57</v>
      </c>
      <c r="E179" s="247">
        <v>2690.34</v>
      </c>
      <c r="F179" s="93">
        <f t="shared" si="1"/>
        <v>86.685333341925585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0.03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0.03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34202.109999999993</v>
      </c>
      <c r="E237" s="104">
        <f t="shared" si="41"/>
        <v>21085.790000000005</v>
      </c>
      <c r="F237" s="93">
        <f t="shared" si="1"/>
        <v>61.650553138388275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36028.1</v>
      </c>
      <c r="E238" s="104">
        <f t="shared" si="42"/>
        <v>46129.19</v>
      </c>
      <c r="F238" s="93">
        <f t="shared" si="1"/>
        <v>128.03669913206636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36028.1</v>
      </c>
      <c r="E239" s="104">
        <f t="shared" si="43"/>
        <v>46129.19</v>
      </c>
      <c r="F239" s="93">
        <f t="shared" si="1"/>
        <v>128.03669913206636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36028.1</v>
      </c>
      <c r="E240" s="247">
        <v>46129.19</v>
      </c>
      <c r="F240" s="93">
        <f t="shared" si="1"/>
        <v>128.03669913206636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-3084.84</v>
      </c>
      <c r="E245" s="104">
        <f t="shared" si="45"/>
        <v>-28034.26</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3084.84</v>
      </c>
      <c r="E250" s="104">
        <f t="shared" si="47"/>
        <v>28034.26</v>
      </c>
      <c r="F250" s="93">
        <f t="shared" si="1"/>
        <v>908.77517148377228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3084.84</v>
      </c>
      <c r="E252" s="247">
        <v>28034.26</v>
      </c>
      <c r="F252" s="93">
        <f t="shared" si="1"/>
        <v>908.77517148377228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1258.8499999999999</v>
      </c>
      <c r="E255" s="247">
        <v>2990.86</v>
      </c>
      <c r="F255" s="93">
        <f t="shared" si="1"/>
        <v>237.58668626127024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346871.95</v>
      </c>
      <c r="E259" s="104">
        <f t="shared" si="49"/>
        <v>346871.95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346871.95</v>
      </c>
      <c r="E260" s="248">
        <v>346871.95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883.85</v>
      </c>
      <c r="E264" s="247">
        <v>1257.2</v>
      </c>
      <c r="F264" s="93">
        <f t="shared" si="50"/>
        <v>142.24133054251286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23288.22</v>
      </c>
      <c r="E265" s="247">
        <v>10082.469999999999</v>
      </c>
      <c r="F265" s="93">
        <f t="shared" si="50"/>
        <v>43.294292135680614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308.20999999999998</v>
      </c>
      <c r="E268" s="247">
        <v>1178.0999999999999</v>
      </c>
      <c r="F268" s="93">
        <f t="shared" si="50"/>
        <v>382.23938223938222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22913.22</v>
      </c>
      <c r="E286" s="247">
        <v>8348.81</v>
      </c>
      <c r="F286" s="93">
        <f t="shared" si="50"/>
        <v>36.436650981398508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42502.19</v>
      </c>
      <c r="E288" s="247">
        <v>53185.760000000002</v>
      </c>
      <c r="F288" s="93">
        <f t="shared" si="50"/>
        <v>125.13651649479709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9" workbookViewId="0">
      <selection activeCell="D32" sqref="D3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571328.02</v>
      </c>
      <c r="E28" s="81">
        <f t="shared" si="6"/>
        <v>685791.12</v>
      </c>
      <c r="F28" s="63">
        <f t="shared" si="1"/>
        <v>120.03456788273748</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571328.02</v>
      </c>
      <c r="E30" s="249">
        <v>685791.12</v>
      </c>
      <c r="F30" s="63">
        <f t="shared" si="1"/>
        <v>120.03456788273748</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571328.02</v>
      </c>
      <c r="E141" s="106">
        <f t="shared" si="28"/>
        <v>685791.12</v>
      </c>
      <c r="F141" s="82">
        <f t="shared" si="1"/>
        <v>120.03456788273748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4" sqref="E1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42502.19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690175.51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662534.34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555966.25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106568.09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27641.17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679491.94000000006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651850.77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544869.42000000004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106981.32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27641.17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53185.759999999893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53185.760000000002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53185.760000000002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34709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jvp.garesnica@bj.t-com.hr</cp:lastModifiedBy>
  <cp:lastPrinted>2023-12-21T13:12:35Z</cp:lastPrinted>
  <dcterms:created xsi:type="dcterms:W3CDTF">2022-04-01T05:14:30Z</dcterms:created>
  <dcterms:modified xsi:type="dcterms:W3CDTF">2024-02-02T13:37:00Z</dcterms:modified>
</cp:coreProperties>
</file>