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zkunjesic\Documents\"/>
    </mc:Choice>
  </mc:AlternateContent>
  <xr:revisionPtr revIDLastSave="0" documentId="13_ncr:1_{A5C5A929-E84E-4E16-8520-1A919EA00DC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G285" i="9"/>
  <c r="E285" i="9" s="1"/>
  <c r="F285" i="9"/>
  <c r="B285" i="9"/>
  <c r="H284" i="9"/>
  <c r="G284" i="9"/>
  <c r="E284" i="9" s="1"/>
  <c r="B284" i="9" s="1"/>
  <c r="F284" i="9"/>
  <c r="H283" i="9"/>
  <c r="E283" i="9" s="1"/>
  <c r="B283" i="9" s="1"/>
  <c r="G283" i="9"/>
  <c r="F283" i="9"/>
  <c r="F282" i="9"/>
  <c r="H281" i="9"/>
  <c r="G281" i="9"/>
  <c r="E281" i="9" s="1"/>
  <c r="B281" i="9" s="1"/>
  <c r="F281" i="9"/>
  <c r="H280" i="9"/>
  <c r="G280" i="9"/>
  <c r="F280" i="9"/>
  <c r="H279" i="9"/>
  <c r="G279" i="9"/>
  <c r="F279" i="9"/>
  <c r="F278" i="9"/>
  <c r="F277" i="9"/>
  <c r="F276" i="9"/>
  <c r="F275" i="9" s="1"/>
  <c r="L274" i="9"/>
  <c r="F274" i="9" s="1"/>
  <c r="H274" i="9"/>
  <c r="I273" i="9"/>
  <c r="E273" i="9" s="1"/>
  <c r="B273" i="9" s="1"/>
  <c r="H273" i="9"/>
  <c r="F273" i="9"/>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L244" i="9"/>
  <c r="F244" i="9"/>
  <c r="B244" i="9" s="1"/>
  <c r="E244" i="9"/>
  <c r="M243" i="9"/>
  <c r="L243" i="9"/>
  <c r="F243" i="9" s="1"/>
  <c r="E243" i="9"/>
  <c r="M242" i="9"/>
  <c r="L242" i="9"/>
  <c r="F242" i="9"/>
  <c r="B242" i="9" s="1"/>
  <c r="E242" i="9"/>
  <c r="M241" i="9"/>
  <c r="L241" i="9"/>
  <c r="F241" i="9" s="1"/>
  <c r="E241" i="9"/>
  <c r="M240" i="9"/>
  <c r="L240" i="9"/>
  <c r="F240" i="9"/>
  <c r="B240" i="9" s="1"/>
  <c r="E240" i="9"/>
  <c r="M239" i="9"/>
  <c r="L239" i="9"/>
  <c r="F239" i="9" s="1"/>
  <c r="E239" i="9"/>
  <c r="M238" i="9"/>
  <c r="L238" i="9"/>
  <c r="F238" i="9"/>
  <c r="B238" i="9" s="1"/>
  <c r="E238" i="9"/>
  <c r="M237" i="9"/>
  <c r="L237" i="9"/>
  <c r="F237" i="9" s="1"/>
  <c r="E237" i="9"/>
  <c r="M236" i="9"/>
  <c r="L236" i="9"/>
  <c r="F236" i="9"/>
  <c r="B236" i="9" s="1"/>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M228" i="9"/>
  <c r="L228" i="9"/>
  <c r="F228" i="9"/>
  <c r="B228" i="9" s="1"/>
  <c r="E228" i="9"/>
  <c r="M227" i="9"/>
  <c r="L227" i="9"/>
  <c r="F227" i="9" s="1"/>
  <c r="E227" i="9"/>
  <c r="M226" i="9"/>
  <c r="L226" i="9"/>
  <c r="F226" i="9"/>
  <c r="B226" i="9" s="1"/>
  <c r="E226" i="9"/>
  <c r="H225" i="9"/>
  <c r="G225" i="9"/>
  <c r="E225" i="9" s="1"/>
  <c r="B225" i="9" s="1"/>
  <c r="F225" i="9"/>
  <c r="M224" i="9"/>
  <c r="F224" i="9" s="1"/>
  <c r="B224" i="9" s="1"/>
  <c r="L224" i="9"/>
  <c r="E224" i="9"/>
  <c r="M223" i="9"/>
  <c r="L223" i="9"/>
  <c r="F223" i="9" s="1"/>
  <c r="E223" i="9"/>
  <c r="B223" i="9" s="1"/>
  <c r="M222" i="9"/>
  <c r="L222" i="9"/>
  <c r="E222" i="9"/>
  <c r="M221" i="9"/>
  <c r="L221" i="9"/>
  <c r="F221" i="9" s="1"/>
  <c r="E221" i="9"/>
  <c r="B221" i="9" s="1"/>
  <c r="M220" i="9"/>
  <c r="F220" i="9" s="1"/>
  <c r="B220" i="9" s="1"/>
  <c r="L220" i="9"/>
  <c r="E220" i="9"/>
  <c r="M219" i="9"/>
  <c r="L219" i="9"/>
  <c r="E219" i="9"/>
  <c r="M218" i="9"/>
  <c r="L218" i="9"/>
  <c r="E218" i="9"/>
  <c r="M217" i="9"/>
  <c r="L217" i="9"/>
  <c r="F217" i="9" s="1"/>
  <c r="E217" i="9"/>
  <c r="M216" i="9"/>
  <c r="L216" i="9"/>
  <c r="E216" i="9"/>
  <c r="M215" i="9"/>
  <c r="L215" i="9"/>
  <c r="F215" i="9" s="1"/>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E157" i="9" s="1"/>
  <c r="G157" i="9"/>
  <c r="F157" i="9"/>
  <c r="B157" i="9"/>
  <c r="H156" i="9"/>
  <c r="G156" i="9"/>
  <c r="F156" i="9"/>
  <c r="E156" i="9"/>
  <c r="B156" i="9" s="1"/>
  <c r="H155" i="9"/>
  <c r="G155" i="9"/>
  <c r="F155" i="9"/>
  <c r="H154" i="9"/>
  <c r="G154" i="9"/>
  <c r="F154" i="9"/>
  <c r="E154" i="9"/>
  <c r="B154" i="9" s="1"/>
  <c r="H153" i="9"/>
  <c r="E153" i="9" s="1"/>
  <c r="G153" i="9"/>
  <c r="F153" i="9"/>
  <c r="B153" i="9"/>
  <c r="H152" i="9"/>
  <c r="G152" i="9"/>
  <c r="F152" i="9"/>
  <c r="E152" i="9"/>
  <c r="B152" i="9" s="1"/>
  <c r="H151" i="9"/>
  <c r="G151" i="9"/>
  <c r="F151" i="9"/>
  <c r="H150" i="9"/>
  <c r="G150" i="9"/>
  <c r="F150" i="9"/>
  <c r="E150" i="9"/>
  <c r="B150" i="9" s="1"/>
  <c r="H149" i="9"/>
  <c r="G149" i="9"/>
  <c r="F149" i="9"/>
  <c r="H148" i="9"/>
  <c r="G148" i="9"/>
  <c r="F148" i="9"/>
  <c r="E148" i="9"/>
  <c r="B148" i="9" s="1"/>
  <c r="H147" i="9"/>
  <c r="E147" i="9" s="1"/>
  <c r="G147" i="9"/>
  <c r="F147" i="9"/>
  <c r="B147" i="9"/>
  <c r="H146" i="9"/>
  <c r="G146" i="9"/>
  <c r="F146" i="9"/>
  <c r="E146" i="9"/>
  <c r="B146" i="9" s="1"/>
  <c r="H145" i="9"/>
  <c r="G145" i="9"/>
  <c r="F145" i="9"/>
  <c r="H144" i="9"/>
  <c r="G144" i="9"/>
  <c r="F144" i="9"/>
  <c r="E144" i="9"/>
  <c r="B144" i="9" s="1"/>
  <c r="H143" i="9"/>
  <c r="E143" i="9" s="1"/>
  <c r="G143" i="9"/>
  <c r="F143" i="9"/>
  <c r="B143" i="9"/>
  <c r="F142" i="9"/>
  <c r="H141" i="9"/>
  <c r="G141" i="9"/>
  <c r="F141" i="9"/>
  <c r="H140" i="9"/>
  <c r="G140" i="9"/>
  <c r="E140" i="9" s="1"/>
  <c r="B140" i="9" s="1"/>
  <c r="F140" i="9"/>
  <c r="H139" i="9"/>
  <c r="E139" i="9" s="1"/>
  <c r="B139" i="9" s="1"/>
  <c r="G139" i="9"/>
  <c r="F139" i="9"/>
  <c r="H138" i="9"/>
  <c r="G138" i="9"/>
  <c r="E138" i="9" s="1"/>
  <c r="B138" i="9" s="1"/>
  <c r="F138" i="9"/>
  <c r="H137" i="9"/>
  <c r="E137" i="9" s="1"/>
  <c r="B137" i="9" s="1"/>
  <c r="G137" i="9"/>
  <c r="F137" i="9"/>
  <c r="H136" i="9"/>
  <c r="G136" i="9"/>
  <c r="E136" i="9" s="1"/>
  <c r="B136" i="9" s="1"/>
  <c r="F136" i="9"/>
  <c r="H135" i="9"/>
  <c r="E135" i="9" s="1"/>
  <c r="B135" i="9" s="1"/>
  <c r="G135" i="9"/>
  <c r="F135" i="9"/>
  <c r="H134" i="9"/>
  <c r="G134" i="9"/>
  <c r="E134" i="9" s="1"/>
  <c r="B134" i="9" s="1"/>
  <c r="F134" i="9"/>
  <c r="H133" i="9"/>
  <c r="G133" i="9"/>
  <c r="F133" i="9"/>
  <c r="H132" i="9"/>
  <c r="G132" i="9"/>
  <c r="E132" i="9" s="1"/>
  <c r="B132" i="9" s="1"/>
  <c r="F132" i="9"/>
  <c r="H131" i="9"/>
  <c r="G131" i="9"/>
  <c r="F131" i="9"/>
  <c r="H130" i="9"/>
  <c r="G130" i="9"/>
  <c r="E130" i="9" s="1"/>
  <c r="B130" i="9" s="1"/>
  <c r="F130" i="9"/>
  <c r="H129" i="9"/>
  <c r="E129" i="9" s="1"/>
  <c r="B129" i="9" s="1"/>
  <c r="G129" i="9"/>
  <c r="F129" i="9"/>
  <c r="H128" i="9"/>
  <c r="G128" i="9"/>
  <c r="E128" i="9" s="1"/>
  <c r="B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G122" i="9"/>
  <c r="E122" i="9" s="1"/>
  <c r="B122" i="9" s="1"/>
  <c r="F122" i="9"/>
  <c r="H121" i="9"/>
  <c r="E121" i="9" s="1"/>
  <c r="B121" i="9" s="1"/>
  <c r="G121" i="9"/>
  <c r="F121" i="9"/>
  <c r="H120" i="9"/>
  <c r="G120" i="9"/>
  <c r="E120" i="9" s="1"/>
  <c r="B120" i="9" s="1"/>
  <c r="F120" i="9"/>
  <c r="H119" i="9"/>
  <c r="E119" i="9" s="1"/>
  <c r="B119" i="9" s="1"/>
  <c r="G119" i="9"/>
  <c r="F119" i="9"/>
  <c r="H118" i="9"/>
  <c r="G118" i="9"/>
  <c r="E118" i="9" s="1"/>
  <c r="B118" i="9" s="1"/>
  <c r="F118" i="9"/>
  <c r="H117" i="9"/>
  <c r="G117" i="9"/>
  <c r="F117" i="9"/>
  <c r="H116" i="9"/>
  <c r="G116" i="9"/>
  <c r="E116" i="9" s="1"/>
  <c r="B116" i="9" s="1"/>
  <c r="F116" i="9"/>
  <c r="H115" i="9"/>
  <c r="E115" i="9" s="1"/>
  <c r="B115" i="9" s="1"/>
  <c r="G115" i="9"/>
  <c r="F115" i="9"/>
  <c r="H114" i="9"/>
  <c r="G114" i="9"/>
  <c r="E114" i="9" s="1"/>
  <c r="B114" i="9" s="1"/>
  <c r="F114" i="9"/>
  <c r="H113" i="9"/>
  <c r="G113" i="9"/>
  <c r="F113" i="9"/>
  <c r="H112" i="9"/>
  <c r="G112" i="9"/>
  <c r="E112" i="9" s="1"/>
  <c r="B112" i="9" s="1"/>
  <c r="F112" i="9"/>
  <c r="H111" i="9"/>
  <c r="G111" i="9"/>
  <c r="F111" i="9"/>
  <c r="H110" i="9"/>
  <c r="G110" i="9"/>
  <c r="E110" i="9" s="1"/>
  <c r="B110" i="9" s="1"/>
  <c r="F110" i="9"/>
  <c r="H109" i="9"/>
  <c r="G109" i="9"/>
  <c r="F109" i="9"/>
  <c r="H108" i="9"/>
  <c r="G108" i="9"/>
  <c r="E108" i="9" s="1"/>
  <c r="B108" i="9" s="1"/>
  <c r="F108" i="9"/>
  <c r="H107" i="9"/>
  <c r="E107" i="9" s="1"/>
  <c r="B107" i="9" s="1"/>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E101" i="9" s="1"/>
  <c r="B101" i="9" s="1"/>
  <c r="G101" i="9"/>
  <c r="F101" i="9"/>
  <c r="H100" i="9"/>
  <c r="G100" i="9"/>
  <c r="E100" i="9" s="1"/>
  <c r="B100" i="9" s="1"/>
  <c r="F100" i="9"/>
  <c r="H99" i="9"/>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E93" i="9" s="1"/>
  <c r="B93" i="9" s="1"/>
  <c r="G93" i="9"/>
  <c r="F93" i="9"/>
  <c r="H92" i="9"/>
  <c r="G92" i="9"/>
  <c r="E92" i="9" s="1"/>
  <c r="B92" i="9" s="1"/>
  <c r="F92" i="9"/>
  <c r="H91" i="9"/>
  <c r="G91" i="9"/>
  <c r="F91" i="9"/>
  <c r="H90" i="9"/>
  <c r="G90" i="9"/>
  <c r="E90" i="9" s="1"/>
  <c r="B90" i="9" s="1"/>
  <c r="F90" i="9"/>
  <c r="H89" i="9"/>
  <c r="E89" i="9" s="1"/>
  <c r="B89" i="9" s="1"/>
  <c r="G89" i="9"/>
  <c r="F89" i="9"/>
  <c r="H88" i="9"/>
  <c r="G88" i="9"/>
  <c r="E88" i="9" s="1"/>
  <c r="B88" i="9" s="1"/>
  <c r="F88" i="9"/>
  <c r="H87" i="9"/>
  <c r="G87" i="9"/>
  <c r="F87" i="9"/>
  <c r="H86" i="9"/>
  <c r="G86" i="9"/>
  <c r="E86" i="9" s="1"/>
  <c r="B86" i="9" s="1"/>
  <c r="F86" i="9"/>
  <c r="H85" i="9"/>
  <c r="E85" i="9" s="1"/>
  <c r="B85" i="9" s="1"/>
  <c r="G85" i="9"/>
  <c r="F85" i="9"/>
  <c r="H84" i="9"/>
  <c r="G84" i="9"/>
  <c r="E84" i="9" s="1"/>
  <c r="B84" i="9" s="1"/>
  <c r="F84" i="9"/>
  <c r="H83" i="9"/>
  <c r="G83" i="9"/>
  <c r="F83" i="9"/>
  <c r="H82" i="9"/>
  <c r="G82" i="9"/>
  <c r="E82" i="9" s="1"/>
  <c r="B82" i="9" s="1"/>
  <c r="F82" i="9"/>
  <c r="H81" i="9"/>
  <c r="G81" i="9"/>
  <c r="F81" i="9"/>
  <c r="E81" i="9"/>
  <c r="B81" i="9" s="1"/>
  <c r="H80" i="9"/>
  <c r="G80" i="9"/>
  <c r="F80" i="9"/>
  <c r="E80" i="9"/>
  <c r="H79" i="9"/>
  <c r="G79" i="9"/>
  <c r="E79" i="9" s="1"/>
  <c r="F79" i="9"/>
  <c r="B79" i="9" s="1"/>
  <c r="H78" i="9"/>
  <c r="G78" i="9"/>
  <c r="F78" i="9"/>
  <c r="E78" i="9"/>
  <c r="B78" i="9" s="1"/>
  <c r="H77" i="9"/>
  <c r="E77" i="9" s="1"/>
  <c r="B77" i="9" s="1"/>
  <c r="G77" i="9"/>
  <c r="F77" i="9"/>
  <c r="H76" i="9"/>
  <c r="G76" i="9"/>
  <c r="E76" i="9" s="1"/>
  <c r="B76" i="9" s="1"/>
  <c r="F76" i="9"/>
  <c r="H75" i="9"/>
  <c r="G75" i="9"/>
  <c r="F75" i="9"/>
  <c r="H74" i="9"/>
  <c r="G74" i="9"/>
  <c r="E74" i="9" s="1"/>
  <c r="B74" i="9" s="1"/>
  <c r="F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H67" i="9"/>
  <c r="G67" i="9"/>
  <c r="E67" i="9" s="1"/>
  <c r="B67" i="9" s="1"/>
  <c r="F67" i="9"/>
  <c r="H66" i="9"/>
  <c r="G66" i="9"/>
  <c r="E66" i="9" s="1"/>
  <c r="F66" i="9"/>
  <c r="B66" i="9"/>
  <c r="H65" i="9"/>
  <c r="G65" i="9"/>
  <c r="F65" i="9"/>
  <c r="E65" i="9"/>
  <c r="B65" i="9" s="1"/>
  <c r="H64" i="9"/>
  <c r="G64" i="9"/>
  <c r="F64" i="9"/>
  <c r="E64" i="9"/>
  <c r="B64" i="9" s="1"/>
  <c r="H63" i="9"/>
  <c r="G63" i="9"/>
  <c r="E63" i="9" s="1"/>
  <c r="B63" i="9" s="1"/>
  <c r="F63" i="9"/>
  <c r="H62" i="9"/>
  <c r="G62" i="9"/>
  <c r="F62" i="9"/>
  <c r="H61" i="9"/>
  <c r="G61" i="9"/>
  <c r="F61" i="9"/>
  <c r="E61" i="9"/>
  <c r="B61" i="9" s="1"/>
  <c r="H60" i="9"/>
  <c r="G60" i="9"/>
  <c r="F60" i="9"/>
  <c r="E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H51" i="9"/>
  <c r="G51" i="9"/>
  <c r="E51" i="9" s="1"/>
  <c r="B51" i="9" s="1"/>
  <c r="F51" i="9"/>
  <c r="H50" i="9"/>
  <c r="G50" i="9"/>
  <c r="E50" i="9" s="1"/>
  <c r="F50" i="9"/>
  <c r="B50" i="9"/>
  <c r="H49" i="9"/>
  <c r="G49" i="9"/>
  <c r="F49" i="9"/>
  <c r="E49" i="9"/>
  <c r="B49" i="9" s="1"/>
  <c r="H48" i="9"/>
  <c r="G48" i="9"/>
  <c r="F48" i="9"/>
  <c r="E48" i="9"/>
  <c r="B48" i="9" s="1"/>
  <c r="H47" i="9"/>
  <c r="G47" i="9"/>
  <c r="E47" i="9" s="1"/>
  <c r="B47" i="9" s="1"/>
  <c r="F47" i="9"/>
  <c r="H46" i="9"/>
  <c r="G46" i="9"/>
  <c r="F46" i="9"/>
  <c r="H45" i="9"/>
  <c r="G45" i="9"/>
  <c r="F45" i="9"/>
  <c r="E45" i="9"/>
  <c r="B45" i="9" s="1"/>
  <c r="H44" i="9"/>
  <c r="G44" i="9"/>
  <c r="F44" i="9"/>
  <c r="E44" i="9"/>
  <c r="H43" i="9"/>
  <c r="G43" i="9"/>
  <c r="F43" i="9"/>
  <c r="H42" i="9"/>
  <c r="G42" i="9"/>
  <c r="F42" i="9"/>
  <c r="H41" i="9"/>
  <c r="G41" i="9"/>
  <c r="F41" i="9"/>
  <c r="E41" i="9"/>
  <c r="B41" i="9" s="1"/>
  <c r="H40" i="9"/>
  <c r="G40" i="9"/>
  <c r="F40" i="9"/>
  <c r="H39" i="9"/>
  <c r="G39" i="9"/>
  <c r="F39" i="9"/>
  <c r="H38" i="9"/>
  <c r="G38" i="9"/>
  <c r="F38" i="9"/>
  <c r="H37" i="9"/>
  <c r="E37" i="9" s="1"/>
  <c r="B37" i="9" s="1"/>
  <c r="G37" i="9"/>
  <c r="F37" i="9"/>
  <c r="H36" i="9"/>
  <c r="G36" i="9"/>
  <c r="F36" i="9"/>
  <c r="E36" i="9"/>
  <c r="H35" i="9"/>
  <c r="G35" i="9"/>
  <c r="E35" i="9" s="1"/>
  <c r="B35" i="9" s="1"/>
  <c r="F35" i="9"/>
  <c r="H34" i="9"/>
  <c r="G34" i="9"/>
  <c r="E34" i="9" s="1"/>
  <c r="F34" i="9"/>
  <c r="B34" i="9"/>
  <c r="H33" i="9"/>
  <c r="G33" i="9"/>
  <c r="F33" i="9"/>
  <c r="E33" i="9"/>
  <c r="B33" i="9" s="1"/>
  <c r="H32" i="9"/>
  <c r="G32" i="9"/>
  <c r="F32" i="9"/>
  <c r="E32" i="9"/>
  <c r="B32" i="9" s="1"/>
  <c r="H31" i="9"/>
  <c r="G31" i="9"/>
  <c r="E31" i="9" s="1"/>
  <c r="B31" i="9" s="1"/>
  <c r="F31" i="9"/>
  <c r="H30" i="9"/>
  <c r="G30" i="9"/>
  <c r="F30" i="9"/>
  <c r="H29" i="9"/>
  <c r="G29" i="9"/>
  <c r="F29" i="9"/>
  <c r="H28" i="9"/>
  <c r="G28" i="9"/>
  <c r="F28" i="9"/>
  <c r="E28" i="9"/>
  <c r="H27" i="9"/>
  <c r="G27" i="9"/>
  <c r="E27" i="9" s="1"/>
  <c r="B27" i="9" s="1"/>
  <c r="F27" i="9"/>
  <c r="H26" i="9"/>
  <c r="G26" i="9"/>
  <c r="F26" i="9"/>
  <c r="H25" i="9"/>
  <c r="G25" i="9"/>
  <c r="F25" i="9"/>
  <c r="E25" i="9"/>
  <c r="B25" i="9" s="1"/>
  <c r="H24" i="9"/>
  <c r="G24" i="9"/>
  <c r="F24" i="9"/>
  <c r="E24" i="9"/>
  <c r="B24" i="9" s="1"/>
  <c r="H23" i="9"/>
  <c r="G23" i="9"/>
  <c r="E23" i="9" s="1"/>
  <c r="B23" i="9" s="1"/>
  <c r="F23" i="9"/>
  <c r="H22" i="9"/>
  <c r="G22" i="9"/>
  <c r="F22" i="9"/>
  <c r="H21" i="9"/>
  <c r="G21" i="9"/>
  <c r="F21" i="9"/>
  <c r="E21" i="9"/>
  <c r="B21" i="9" s="1"/>
  <c r="F20" i="9"/>
  <c r="F4" i="9"/>
  <c r="O3" i="9"/>
  <c r="G274" i="9" s="1"/>
  <c r="E274" i="9" s="1"/>
  <c r="I3" i="9"/>
  <c r="H3" i="9"/>
  <c r="G3" i="9"/>
  <c r="D101" i="8"/>
  <c r="C1576" i="1" s="1"/>
  <c r="D95" i="8"/>
  <c r="D90" i="8"/>
  <c r="D85" i="8"/>
  <c r="D80" i="8"/>
  <c r="D75" i="8"/>
  <c r="D70" i="8"/>
  <c r="D65" i="8"/>
  <c r="D60" i="8"/>
  <c r="D49" i="8" s="1"/>
  <c r="D55" i="8"/>
  <c r="D50" i="8"/>
  <c r="D44" i="8"/>
  <c r="D43" i="8" s="1"/>
  <c r="D36" i="8"/>
  <c r="D26" i="8"/>
  <c r="D24" i="8"/>
  <c r="C1499" i="1" s="1"/>
  <c r="D18" i="8"/>
  <c r="D8" i="8"/>
  <c r="D6" i="8" s="1"/>
  <c r="C1481" i="1" s="1"/>
  <c r="E44" i="7"/>
  <c r="D44" i="7"/>
  <c r="E39" i="7"/>
  <c r="D39" i="7"/>
  <c r="D38" i="7" s="1"/>
  <c r="E38" i="7"/>
  <c r="E30" i="7"/>
  <c r="D30" i="7"/>
  <c r="E23" i="7"/>
  <c r="E22" i="7" s="1"/>
  <c r="D23" i="7"/>
  <c r="D22" i="7"/>
  <c r="E14" i="7"/>
  <c r="D14" i="7"/>
  <c r="E7" i="7"/>
  <c r="E6" i="7" s="1"/>
  <c r="D1437" i="1" s="1"/>
  <c r="G1437"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383" i="1" s="1"/>
  <c r="G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1322" i="1" s="1"/>
  <c r="G1322"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1227" i="1" s="1"/>
  <c r="D250" i="5"/>
  <c r="F249" i="5"/>
  <c r="F248" i="5"/>
  <c r="F247" i="5"/>
  <c r="E246" i="5"/>
  <c r="D246" i="5"/>
  <c r="F246" i="5" s="1"/>
  <c r="D245" i="5"/>
  <c r="F245" i="5" s="1"/>
  <c r="F244" i="5"/>
  <c r="F243" i="5"/>
  <c r="E242" i="5"/>
  <c r="D242" i="5"/>
  <c r="F242" i="5" s="1"/>
  <c r="F241" i="5"/>
  <c r="F240" i="5"/>
  <c r="F239"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F198" i="5"/>
  <c r="E198" i="5"/>
  <c r="D198" i="5"/>
  <c r="F197" i="5"/>
  <c r="F196" i="5"/>
  <c r="F195" i="5"/>
  <c r="F194" i="5"/>
  <c r="F193" i="5"/>
  <c r="F192" i="5"/>
  <c r="F191" i="5"/>
  <c r="E191" i="5"/>
  <c r="E190" i="5" s="1"/>
  <c r="D191" i="5"/>
  <c r="F190" i="5"/>
  <c r="D190" i="5"/>
  <c r="G291" i="9" s="1"/>
  <c r="F189" i="5"/>
  <c r="F188" i="5"/>
  <c r="F187" i="5"/>
  <c r="F186" i="5"/>
  <c r="F185" i="5"/>
  <c r="F184" i="5"/>
  <c r="F183" i="5"/>
  <c r="F182" i="5"/>
  <c r="F181" i="5"/>
  <c r="F180" i="5"/>
  <c r="E180" i="5"/>
  <c r="D180" i="5"/>
  <c r="D177" i="5" s="1"/>
  <c r="G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3" i="1" s="1"/>
  <c r="H593" i="1" s="1"/>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79" i="4"/>
  <c r="F578" i="4"/>
  <c r="F577" i="4"/>
  <c r="E577" i="4"/>
  <c r="D577" i="4"/>
  <c r="F576" i="4"/>
  <c r="F575" i="4"/>
  <c r="E574" i="4"/>
  <c r="D574" i="4"/>
  <c r="F573" i="4"/>
  <c r="F572" i="4"/>
  <c r="E571" i="4"/>
  <c r="D571" i="4"/>
  <c r="F571" i="4" s="1"/>
  <c r="F570" i="4"/>
  <c r="F569" i="4"/>
  <c r="F568" i="4"/>
  <c r="E568" i="4"/>
  <c r="D568" i="4"/>
  <c r="E567" i="4"/>
  <c r="D561" i="1"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D417" i="4"/>
  <c r="F417" i="4" s="1"/>
  <c r="E416" i="4"/>
  <c r="E643" i="4" s="1"/>
  <c r="D637" i="1" s="1"/>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E351" i="4" s="1"/>
  <c r="D346" i="1" s="1"/>
  <c r="D356" i="4"/>
  <c r="F355" i="4"/>
  <c r="F354" i="4"/>
  <c r="F353" i="4"/>
  <c r="E352" i="4"/>
  <c r="D352" i="4"/>
  <c r="F349" i="4"/>
  <c r="E348" i="4"/>
  <c r="D343" i="1" s="1"/>
  <c r="D348" i="4"/>
  <c r="F348" i="4" s="1"/>
  <c r="F347" i="4"/>
  <c r="F346" i="4"/>
  <c r="F345" i="4"/>
  <c r="E345" i="4"/>
  <c r="D345" i="4"/>
  <c r="E344" i="4"/>
  <c r="D339" i="1" s="1"/>
  <c r="G339" i="1" s="1"/>
  <c r="D344" i="4"/>
  <c r="F344" i="4" s="1"/>
  <c r="F343" i="4"/>
  <c r="F342" i="4"/>
  <c r="F341" i="4"/>
  <c r="F340" i="4"/>
  <c r="E339" i="4"/>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06" i="1" s="1"/>
  <c r="F310" i="4"/>
  <c r="F309" i="4"/>
  <c r="F308" i="4"/>
  <c r="F307" i="4"/>
  <c r="F306" i="4"/>
  <c r="F305" i="4"/>
  <c r="F304" i="4"/>
  <c r="E304" i="4"/>
  <c r="E299" i="4" s="1"/>
  <c r="D294" i="1"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5" i="1" s="1"/>
  <c r="D259" i="4"/>
  <c r="F259" i="4" s="1"/>
  <c r="F258" i="4"/>
  <c r="F257" i="4"/>
  <c r="F256" i="4"/>
  <c r="F255" i="4"/>
  <c r="F254" i="4"/>
  <c r="E253" i="4"/>
  <c r="D253" i="4"/>
  <c r="F253" i="4" s="1"/>
  <c r="D252" i="4"/>
  <c r="F251" i="4"/>
  <c r="F250" i="4"/>
  <c r="F249" i="4"/>
  <c r="F248" i="4"/>
  <c r="F247" i="4"/>
  <c r="E247" i="4"/>
  <c r="D247" i="4"/>
  <c r="F246" i="4"/>
  <c r="F245" i="4"/>
  <c r="E244" i="4"/>
  <c r="D244" i="4"/>
  <c r="F243" i="4"/>
  <c r="F242" i="4"/>
  <c r="F241" i="4"/>
  <c r="F240" i="4"/>
  <c r="E240" i="4"/>
  <c r="D240" i="4"/>
  <c r="F239" i="4"/>
  <c r="F238" i="4"/>
  <c r="F237" i="4"/>
  <c r="E236" i="4"/>
  <c r="D236" i="4"/>
  <c r="F235" i="4"/>
  <c r="F234" i="4"/>
  <c r="F233" i="4"/>
  <c r="F232" i="4"/>
  <c r="F231" i="4"/>
  <c r="E231" i="4"/>
  <c r="D231" i="4"/>
  <c r="F230" i="4"/>
  <c r="F229" i="4"/>
  <c r="E228" i="4"/>
  <c r="D228" i="4"/>
  <c r="F227" i="4"/>
  <c r="F226" i="4"/>
  <c r="E225" i="4"/>
  <c r="D225" i="4"/>
  <c r="F225" i="4" s="1"/>
  <c r="F223" i="4"/>
  <c r="F222" i="4"/>
  <c r="F221" i="4"/>
  <c r="F220" i="4"/>
  <c r="F219" i="4"/>
  <c r="E219" i="4"/>
  <c r="D219" i="4"/>
  <c r="F218" i="4"/>
  <c r="F217" i="4"/>
  <c r="E216" i="4"/>
  <c r="D216" i="4"/>
  <c r="E215" i="4"/>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F162" i="4"/>
  <c r="F161" i="4"/>
  <c r="F160" i="4"/>
  <c r="F159" i="4"/>
  <c r="E159" i="4"/>
  <c r="D159" i="4"/>
  <c r="F158" i="4"/>
  <c r="F157" i="4"/>
  <c r="F156" i="4"/>
  <c r="F155" i="4"/>
  <c r="F154" i="4"/>
  <c r="F153" i="4"/>
  <c r="E153" i="4"/>
  <c r="E152" i="4" s="1"/>
  <c r="D148" i="1" s="1"/>
  <c r="D153" i="4"/>
  <c r="D152" i="4" s="1"/>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G36" i="3"/>
  <c r="B36" i="3"/>
  <c r="I35"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G1577" i="1"/>
  <c r="C1577" i="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4" i="1"/>
  <c r="C1524" i="1"/>
  <c r="G1523" i="1"/>
  <c r="C1523" i="1"/>
  <c r="H1523" i="1" s="1"/>
  <c r="C1522" i="1"/>
  <c r="H1521" i="1"/>
  <c r="G1521" i="1"/>
  <c r="C1521" i="1"/>
  <c r="H1520" i="1"/>
  <c r="G1520" i="1"/>
  <c r="C1520" i="1"/>
  <c r="G1519" i="1"/>
  <c r="C1519" i="1"/>
  <c r="H1519" i="1" s="1"/>
  <c r="C1518" i="1"/>
  <c r="H1516" i="1"/>
  <c r="G1516" i="1"/>
  <c r="C1516" i="1"/>
  <c r="G1515" i="1"/>
  <c r="C1515" i="1"/>
  <c r="H1515" i="1" s="1"/>
  <c r="C1514" i="1"/>
  <c r="H1513" i="1"/>
  <c r="G1513" i="1"/>
  <c r="C1513" i="1"/>
  <c r="H1512" i="1"/>
  <c r="G1512" i="1"/>
  <c r="C1512" i="1"/>
  <c r="G1511" i="1"/>
  <c r="C1511" i="1"/>
  <c r="H1511" i="1" s="1"/>
  <c r="C1510" i="1"/>
  <c r="H1509" i="1"/>
  <c r="G1509" i="1"/>
  <c r="C1509" i="1"/>
  <c r="H1508" i="1"/>
  <c r="G1508" i="1"/>
  <c r="C1508" i="1"/>
  <c r="G1507" i="1"/>
  <c r="C1507" i="1"/>
  <c r="H1507" i="1" s="1"/>
  <c r="C1506" i="1"/>
  <c r="H1505" i="1"/>
  <c r="G1505" i="1"/>
  <c r="C1505" i="1"/>
  <c r="C1504" i="1"/>
  <c r="H1504" i="1" s="1"/>
  <c r="G1503" i="1"/>
  <c r="C1503" i="1"/>
  <c r="H1503" i="1" s="1"/>
  <c r="C1502" i="1"/>
  <c r="H1501" i="1"/>
  <c r="C1501" i="1"/>
  <c r="G1501" i="1" s="1"/>
  <c r="H1500" i="1"/>
  <c r="G1500" i="1"/>
  <c r="C1500" i="1"/>
  <c r="C1498" i="1"/>
  <c r="H1497" i="1"/>
  <c r="G1497" i="1"/>
  <c r="C1497" i="1"/>
  <c r="H1496" i="1"/>
  <c r="G1496" i="1"/>
  <c r="C1496" i="1"/>
  <c r="G1495" i="1"/>
  <c r="C1495" i="1"/>
  <c r="H1495" i="1" s="1"/>
  <c r="C1494" i="1"/>
  <c r="H1493" i="1"/>
  <c r="G1493" i="1"/>
  <c r="C1493" i="1"/>
  <c r="H1492" i="1"/>
  <c r="C1492" i="1"/>
  <c r="G1492" i="1" s="1"/>
  <c r="G1491" i="1"/>
  <c r="C1491" i="1"/>
  <c r="H1491" i="1" s="1"/>
  <c r="C1490" i="1"/>
  <c r="H1489" i="1"/>
  <c r="G1489" i="1"/>
  <c r="C1489" i="1"/>
  <c r="H1488" i="1"/>
  <c r="G1488" i="1"/>
  <c r="C1488" i="1"/>
  <c r="G1487" i="1"/>
  <c r="C1487" i="1"/>
  <c r="H1487" i="1" s="1"/>
  <c r="C1486" i="1"/>
  <c r="H1485" i="1"/>
  <c r="G1485" i="1"/>
  <c r="C1485" i="1"/>
  <c r="G1484" i="1"/>
  <c r="C1484" i="1"/>
  <c r="H1484" i="1" s="1"/>
  <c r="C1482" i="1"/>
  <c r="G1480" i="1"/>
  <c r="C1480" i="1"/>
  <c r="H1480" i="1" s="1"/>
  <c r="D1479" i="1"/>
  <c r="C1479" i="1"/>
  <c r="G1478" i="1"/>
  <c r="D1478" i="1"/>
  <c r="J1478" i="1" s="1"/>
  <c r="C1478" i="1"/>
  <c r="H1478" i="1" s="1"/>
  <c r="D1477" i="1"/>
  <c r="C1477" i="1"/>
  <c r="G1476" i="1"/>
  <c r="I1476" i="1" s="1"/>
  <c r="D1476" i="1"/>
  <c r="J1476" i="1" s="1"/>
  <c r="C1476" i="1"/>
  <c r="H1476" i="1" s="1"/>
  <c r="G1475" i="1"/>
  <c r="D1475" i="1"/>
  <c r="C1475" i="1"/>
  <c r="H1475" i="1" s="1"/>
  <c r="D1474" i="1"/>
  <c r="C1474" i="1"/>
  <c r="G1473" i="1"/>
  <c r="D1473" i="1"/>
  <c r="J1473" i="1" s="1"/>
  <c r="C1473" i="1"/>
  <c r="H1473" i="1" s="1"/>
  <c r="D1472" i="1"/>
  <c r="C1472" i="1"/>
  <c r="G1471" i="1"/>
  <c r="I1471" i="1" s="1"/>
  <c r="D1471" i="1"/>
  <c r="J1471" i="1" s="1"/>
  <c r="C1471" i="1"/>
  <c r="H1471" i="1" s="1"/>
  <c r="G1470" i="1"/>
  <c r="D1470" i="1"/>
  <c r="C1470" i="1"/>
  <c r="H1470" i="1" s="1"/>
  <c r="G1469" i="1"/>
  <c r="D1469" i="1"/>
  <c r="C1469" i="1"/>
  <c r="H1469" i="1" s="1"/>
  <c r="D1468" i="1"/>
  <c r="C1468" i="1"/>
  <c r="G1467" i="1"/>
  <c r="I1467" i="1" s="1"/>
  <c r="D1467" i="1"/>
  <c r="J1467" i="1" s="1"/>
  <c r="C1467" i="1"/>
  <c r="H1467" i="1" s="1"/>
  <c r="D1466" i="1"/>
  <c r="C1466" i="1"/>
  <c r="G1465" i="1"/>
  <c r="D1465" i="1"/>
  <c r="J1465" i="1" s="1"/>
  <c r="C1465" i="1"/>
  <c r="H1465" i="1" s="1"/>
  <c r="D1464" i="1"/>
  <c r="C1464" i="1"/>
  <c r="G1463" i="1"/>
  <c r="I1463" i="1" s="1"/>
  <c r="D1463" i="1"/>
  <c r="J1463" i="1" s="1"/>
  <c r="C1463" i="1"/>
  <c r="H1463" i="1" s="1"/>
  <c r="D1462" i="1"/>
  <c r="C1462" i="1"/>
  <c r="D1461" i="1"/>
  <c r="C1461" i="1"/>
  <c r="G1460" i="1"/>
  <c r="I1460" i="1" s="1"/>
  <c r="D1460" i="1"/>
  <c r="J1460" i="1" s="1"/>
  <c r="C1460" i="1"/>
  <c r="H1460" i="1" s="1"/>
  <c r="D1459" i="1"/>
  <c r="C1459" i="1"/>
  <c r="G1458" i="1"/>
  <c r="D1458" i="1"/>
  <c r="J1458" i="1" s="1"/>
  <c r="C1458" i="1"/>
  <c r="H1458" i="1" s="1"/>
  <c r="D1457" i="1"/>
  <c r="C1457" i="1"/>
  <c r="G1456" i="1"/>
  <c r="I1456" i="1" s="1"/>
  <c r="D1456" i="1"/>
  <c r="J1456" i="1" s="1"/>
  <c r="C1456" i="1"/>
  <c r="H1456" i="1" s="1"/>
  <c r="D1455" i="1"/>
  <c r="C1455" i="1"/>
  <c r="D1454" i="1"/>
  <c r="C1454" i="1"/>
  <c r="D1453" i="1"/>
  <c r="C1453" i="1"/>
  <c r="G1452" i="1"/>
  <c r="D1452" i="1"/>
  <c r="J1452" i="1" s="1"/>
  <c r="C1452" i="1"/>
  <c r="H1452" i="1" s="1"/>
  <c r="D1451" i="1"/>
  <c r="C1451" i="1"/>
  <c r="G1450" i="1"/>
  <c r="I1450" i="1" s="1"/>
  <c r="D1450" i="1"/>
  <c r="J1450" i="1" s="1"/>
  <c r="C1450" i="1"/>
  <c r="H1450" i="1" s="1"/>
  <c r="D1449" i="1"/>
  <c r="C1449" i="1"/>
  <c r="G1448" i="1"/>
  <c r="D1448" i="1"/>
  <c r="J1448" i="1" s="1"/>
  <c r="C1448" i="1"/>
  <c r="H1448" i="1" s="1"/>
  <c r="D1447" i="1"/>
  <c r="C1447" i="1"/>
  <c r="G1446" i="1"/>
  <c r="D1446" i="1"/>
  <c r="J1446" i="1" s="1"/>
  <c r="C1446" i="1"/>
  <c r="H1445" i="1"/>
  <c r="G1445" i="1"/>
  <c r="D1445" i="1"/>
  <c r="C1445" i="1"/>
  <c r="J1445" i="1" s="1"/>
  <c r="D1444" i="1"/>
  <c r="J1444" i="1" s="1"/>
  <c r="C1444" i="1"/>
  <c r="H1444" i="1" s="1"/>
  <c r="H1443" i="1"/>
  <c r="G1443" i="1"/>
  <c r="D1443" i="1"/>
  <c r="C1443" i="1"/>
  <c r="J1443" i="1" s="1"/>
  <c r="J1442" i="1"/>
  <c r="D1442" i="1"/>
  <c r="C1442" i="1"/>
  <c r="H1442" i="1" s="1"/>
  <c r="H1441" i="1"/>
  <c r="G1441" i="1"/>
  <c r="D1441" i="1"/>
  <c r="C1441" i="1"/>
  <c r="J1441" i="1" s="1"/>
  <c r="J1440" i="1"/>
  <c r="D1440" i="1"/>
  <c r="C1440" i="1"/>
  <c r="D1439" i="1"/>
  <c r="G1439" i="1" s="1"/>
  <c r="C1439" i="1"/>
  <c r="G1438" i="1"/>
  <c r="D1438" i="1"/>
  <c r="C1438" i="1"/>
  <c r="H1438" i="1" s="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G1324" i="1"/>
  <c r="D1324" i="1"/>
  <c r="C1324" i="1"/>
  <c r="H1324" i="1" s="1"/>
  <c r="H1323" i="1"/>
  <c r="G1323" i="1"/>
  <c r="D1323" i="1"/>
  <c r="C1323"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D1241" i="1"/>
  <c r="G1241" i="1" s="1"/>
  <c r="C1241" i="1"/>
  <c r="D1240" i="1"/>
  <c r="H1240" i="1" s="1"/>
  <c r="C1240" i="1"/>
  <c r="H1239" i="1"/>
  <c r="G1239" i="1"/>
  <c r="D1239" i="1"/>
  <c r="C1239" i="1"/>
  <c r="H1238" i="1"/>
  <c r="G1238" i="1"/>
  <c r="D1238" i="1"/>
  <c r="C1238" i="1"/>
  <c r="D1237" i="1"/>
  <c r="C1237" i="1"/>
  <c r="D1236" i="1"/>
  <c r="C1236"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C1227" i="1"/>
  <c r="H1226" i="1"/>
  <c r="G1226" i="1"/>
  <c r="D1226" i="1"/>
  <c r="C1226" i="1"/>
  <c r="H1225" i="1"/>
  <c r="G1225" i="1"/>
  <c r="D1225" i="1"/>
  <c r="C1225" i="1"/>
  <c r="D1224" i="1"/>
  <c r="H1224" i="1" s="1"/>
  <c r="C1224" i="1"/>
  <c r="D1223" i="1"/>
  <c r="H1223" i="1" s="1"/>
  <c r="C1223" i="1"/>
  <c r="C1222" i="1"/>
  <c r="H1221" i="1"/>
  <c r="G1221" i="1"/>
  <c r="D1221" i="1"/>
  <c r="C1221" i="1"/>
  <c r="H1220" i="1"/>
  <c r="G1220" i="1"/>
  <c r="D1220" i="1"/>
  <c r="C1220" i="1"/>
  <c r="H1219" i="1"/>
  <c r="G1219" i="1"/>
  <c r="D1219" i="1"/>
  <c r="C1219" i="1"/>
  <c r="H1218" i="1"/>
  <c r="G1218" i="1"/>
  <c r="D1218" i="1"/>
  <c r="C1218" i="1"/>
  <c r="D1217" i="1"/>
  <c r="C1217"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G1160" i="1"/>
  <c r="D1160" i="1"/>
  <c r="H1160" i="1" s="1"/>
  <c r="C1160" i="1"/>
  <c r="H1159" i="1"/>
  <c r="G1159" i="1"/>
  <c r="D1159" i="1"/>
  <c r="C1159" i="1"/>
  <c r="H1158" i="1"/>
  <c r="G1158" i="1"/>
  <c r="D1158" i="1"/>
  <c r="C1158" i="1"/>
  <c r="G1157" i="1"/>
  <c r="D1157" i="1"/>
  <c r="H1157" i="1" s="1"/>
  <c r="C1157" i="1"/>
  <c r="H1156" i="1"/>
  <c r="D1156" i="1"/>
  <c r="C1156" i="1"/>
  <c r="G1156" i="1" s="1"/>
  <c r="H1155" i="1"/>
  <c r="D1155" i="1"/>
  <c r="C1155" i="1"/>
  <c r="G1155" i="1" s="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0" i="1"/>
  <c r="G1140" i="1"/>
  <c r="D1140" i="1"/>
  <c r="C1140" i="1"/>
  <c r="D1139" i="1"/>
  <c r="H1139" i="1" s="1"/>
  <c r="C1139" i="1"/>
  <c r="H1138" i="1"/>
  <c r="D1138" i="1"/>
  <c r="C1138" i="1"/>
  <c r="G1138" i="1" s="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D1047" i="1"/>
  <c r="H1045" i="1"/>
  <c r="G1045" i="1"/>
  <c r="D1045" i="1"/>
  <c r="C1045" i="1"/>
  <c r="H1044" i="1"/>
  <c r="G1044" i="1"/>
  <c r="D1044" i="1"/>
  <c r="C1044" i="1"/>
  <c r="H1043" i="1"/>
  <c r="G1043" i="1"/>
  <c r="D1043" i="1"/>
  <c r="C1043" i="1"/>
  <c r="D1042" i="1"/>
  <c r="G1042" i="1" s="1"/>
  <c r="C1042" i="1"/>
  <c r="G1041" i="1"/>
  <c r="D1041" i="1"/>
  <c r="C1041" i="1"/>
  <c r="H1041" i="1" s="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G1032" i="1"/>
  <c r="D1032" i="1"/>
  <c r="C1032" i="1"/>
  <c r="H1032" i="1" s="1"/>
  <c r="H1031" i="1"/>
  <c r="G1031" i="1"/>
  <c r="D1031" i="1"/>
  <c r="C1031" i="1"/>
  <c r="D1030" i="1"/>
  <c r="H1029" i="1"/>
  <c r="G1029" i="1"/>
  <c r="D1029" i="1"/>
  <c r="C1029" i="1"/>
  <c r="H1028" i="1"/>
  <c r="G1028" i="1"/>
  <c r="D1028" i="1"/>
  <c r="C1028" i="1"/>
  <c r="H1027" i="1"/>
  <c r="G1027" i="1"/>
  <c r="D1027" i="1"/>
  <c r="C1027" i="1"/>
  <c r="H1026" i="1"/>
  <c r="G1026" i="1"/>
  <c r="D1026" i="1"/>
  <c r="C1026"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D1008" i="1"/>
  <c r="H1008" i="1" s="1"/>
  <c r="C1008" i="1"/>
  <c r="D1007" i="1"/>
  <c r="H1007" i="1" s="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G705"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G670" i="1" s="1"/>
  <c r="C670" i="1"/>
  <c r="G669"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G647" i="1"/>
  <c r="D647" i="1"/>
  <c r="C647" i="1"/>
  <c r="H646" i="1"/>
  <c r="G646" i="1"/>
  <c r="D646" i="1"/>
  <c r="C646" i="1"/>
  <c r="D645" i="1"/>
  <c r="D644" i="1"/>
  <c r="H644" i="1" s="1"/>
  <c r="C644" i="1"/>
  <c r="H643" i="1"/>
  <c r="D643" i="1"/>
  <c r="G643" i="1" s="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G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D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D413" i="1"/>
  <c r="G413" i="1" s="1"/>
  <c r="C413" i="1"/>
  <c r="D412"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D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D388" i="1"/>
  <c r="G388" i="1" s="1"/>
  <c r="C388" i="1"/>
  <c r="H387" i="1"/>
  <c r="G387" i="1"/>
  <c r="D387" i="1"/>
  <c r="C387" i="1"/>
  <c r="D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D366" i="1"/>
  <c r="H366" i="1" s="1"/>
  <c r="C366" i="1"/>
  <c r="G365" i="1"/>
  <c r="D365" i="1"/>
  <c r="H365" i="1" s="1"/>
  <c r="C365"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D347" i="1"/>
  <c r="H344" i="1"/>
  <c r="G344" i="1"/>
  <c r="D344" i="1"/>
  <c r="C344" i="1"/>
  <c r="H343" i="1"/>
  <c r="G343" i="1"/>
  <c r="C343" i="1"/>
  <c r="H342" i="1"/>
  <c r="G342" i="1"/>
  <c r="D342" i="1"/>
  <c r="C342" i="1"/>
  <c r="H341" i="1"/>
  <c r="G341" i="1"/>
  <c r="D341" i="1"/>
  <c r="C341" i="1"/>
  <c r="H340" i="1"/>
  <c r="G340" i="1"/>
  <c r="D340" i="1"/>
  <c r="C340" i="1"/>
  <c r="H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H292" i="1"/>
  <c r="G292" i="1"/>
  <c r="D292" i="1"/>
  <c r="C292" i="1"/>
  <c r="D291" i="1"/>
  <c r="C291" i="1"/>
  <c r="H291" i="1" s="1"/>
  <c r="D290" i="1"/>
  <c r="G290" i="1" s="1"/>
  <c r="C290" i="1"/>
  <c r="H290" i="1" s="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C255" i="1"/>
  <c r="H254" i="1"/>
  <c r="G254" i="1"/>
  <c r="D254" i="1"/>
  <c r="C254" i="1"/>
  <c r="H253" i="1"/>
  <c r="G253" i="1"/>
  <c r="D253" i="1"/>
  <c r="C253" i="1"/>
  <c r="H252" i="1"/>
  <c r="G252" i="1"/>
  <c r="D252" i="1"/>
  <c r="C252" i="1"/>
  <c r="H251" i="1"/>
  <c r="G251" i="1"/>
  <c r="D251" i="1"/>
  <c r="C251" i="1"/>
  <c r="H250" i="1"/>
  <c r="G250" i="1"/>
  <c r="D250" i="1"/>
  <c r="C250"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C221"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D212" i="1"/>
  <c r="D211" i="1"/>
  <c r="D210" i="1"/>
  <c r="G210" i="1" s="1"/>
  <c r="C210" i="1"/>
  <c r="D209" i="1"/>
  <c r="H209" i="1" s="1"/>
  <c r="C209" i="1"/>
  <c r="D208" i="1"/>
  <c r="H208" i="1" s="1"/>
  <c r="C208" i="1"/>
  <c r="D207" i="1"/>
  <c r="C207" i="1"/>
  <c r="C206" i="1"/>
  <c r="D205" i="1"/>
  <c r="G205" i="1" s="1"/>
  <c r="C205" i="1"/>
  <c r="D204" i="1"/>
  <c r="H204" i="1" s="1"/>
  <c r="C204" i="1"/>
  <c r="D203" i="1"/>
  <c r="G203" i="1" s="1"/>
  <c r="C203" i="1"/>
  <c r="D202" i="1"/>
  <c r="H202" i="1" s="1"/>
  <c r="C202" i="1"/>
  <c r="D201" i="1"/>
  <c r="H201" i="1" s="1"/>
  <c r="C201" i="1"/>
  <c r="D200" i="1"/>
  <c r="G200" i="1" s="1"/>
  <c r="C200" i="1"/>
  <c r="D199" i="1"/>
  <c r="H199" i="1" s="1"/>
  <c r="C199" i="1"/>
  <c r="D198" i="1"/>
  <c r="D197" i="1"/>
  <c r="H197" i="1" s="1"/>
  <c r="C197" i="1"/>
  <c r="D196" i="1"/>
  <c r="H196" i="1" s="1"/>
  <c r="C196" i="1"/>
  <c r="D195" i="1"/>
  <c r="H195" i="1" s="1"/>
  <c r="C195" i="1"/>
  <c r="D194" i="1"/>
  <c r="H194" i="1" s="1"/>
  <c r="C194" i="1"/>
  <c r="D193" i="1"/>
  <c r="H193" i="1" s="1"/>
  <c r="C193" i="1"/>
  <c r="D191" i="1"/>
  <c r="G191" i="1" s="1"/>
  <c r="C191" i="1"/>
  <c r="H191" i="1" s="1"/>
  <c r="H190" i="1"/>
  <c r="D190" i="1"/>
  <c r="G190" i="1" s="1"/>
  <c r="C190" i="1"/>
  <c r="D189" i="1"/>
  <c r="C189" i="1"/>
  <c r="H188" i="1"/>
  <c r="D188" i="1"/>
  <c r="G188" i="1" s="1"/>
  <c r="C188" i="1"/>
  <c r="D187" i="1"/>
  <c r="G187" i="1" s="1"/>
  <c r="C187" i="1"/>
  <c r="D186" i="1"/>
  <c r="G186" i="1" s="1"/>
  <c r="C186" i="1"/>
  <c r="H185" i="1"/>
  <c r="D185" i="1"/>
  <c r="G185" i="1" s="1"/>
  <c r="C185" i="1"/>
  <c r="D184" i="1"/>
  <c r="H183" i="1"/>
  <c r="G183" i="1"/>
  <c r="D183" i="1"/>
  <c r="C183" i="1"/>
  <c r="D182" i="1"/>
  <c r="C182" i="1"/>
  <c r="H182" i="1" s="1"/>
  <c r="D181" i="1"/>
  <c r="C181" i="1"/>
  <c r="G180" i="1"/>
  <c r="D180" i="1"/>
  <c r="H180" i="1" s="1"/>
  <c r="C180" i="1"/>
  <c r="D179" i="1"/>
  <c r="G179" i="1" s="1"/>
  <c r="C179" i="1"/>
  <c r="D178" i="1"/>
  <c r="H178" i="1" s="1"/>
  <c r="C178" i="1"/>
  <c r="G177" i="1"/>
  <c r="D177" i="1"/>
  <c r="C177" i="1"/>
  <c r="H177" i="1" s="1"/>
  <c r="H176" i="1"/>
  <c r="G176" i="1"/>
  <c r="D176" i="1"/>
  <c r="C176" i="1"/>
  <c r="D175" i="1"/>
  <c r="G175" i="1" s="1"/>
  <c r="C175" i="1"/>
  <c r="H174" i="1"/>
  <c r="D174" i="1"/>
  <c r="G174" i="1" s="1"/>
  <c r="C174" i="1"/>
  <c r="D173" i="1"/>
  <c r="C173" i="1"/>
  <c r="D172" i="1"/>
  <c r="G172" i="1" s="1"/>
  <c r="C172" i="1"/>
  <c r="H172" i="1" s="1"/>
  <c r="H171" i="1"/>
  <c r="G171" i="1"/>
  <c r="D171" i="1"/>
  <c r="C171" i="1"/>
  <c r="D170" i="1"/>
  <c r="G170" i="1" s="1"/>
  <c r="C170" i="1"/>
  <c r="G169" i="1"/>
  <c r="D169" i="1"/>
  <c r="C169" i="1"/>
  <c r="D168" i="1"/>
  <c r="G168" i="1" s="1"/>
  <c r="C168" i="1"/>
  <c r="G167" i="1"/>
  <c r="D167" i="1"/>
  <c r="C167" i="1"/>
  <c r="H167" i="1" s="1"/>
  <c r="D166" i="1"/>
  <c r="H166" i="1" s="1"/>
  <c r="C166" i="1"/>
  <c r="H164" i="1"/>
  <c r="G164" i="1"/>
  <c r="D164" i="1"/>
  <c r="C164" i="1"/>
  <c r="D163" i="1"/>
  <c r="C163" i="1"/>
  <c r="H163" i="1" s="1"/>
  <c r="D162" i="1"/>
  <c r="C162" i="1"/>
  <c r="D161" i="1"/>
  <c r="C161" i="1"/>
  <c r="H161" i="1" s="1"/>
  <c r="D160" i="1"/>
  <c r="C160" i="1"/>
  <c r="H160" i="1" s="1"/>
  <c r="D158" i="1"/>
  <c r="H158" i="1" s="1"/>
  <c r="C158" i="1"/>
  <c r="D157" i="1"/>
  <c r="G157" i="1" s="1"/>
  <c r="C157" i="1"/>
  <c r="D156" i="1"/>
  <c r="C156" i="1"/>
  <c r="D155" i="1"/>
  <c r="H155" i="1" s="1"/>
  <c r="C155" i="1"/>
  <c r="D154" i="1"/>
  <c r="C154" i="1"/>
  <c r="D153" i="1"/>
  <c r="H153" i="1" s="1"/>
  <c r="C153" i="1"/>
  <c r="D152" i="1"/>
  <c r="H152" i="1" s="1"/>
  <c r="C152" i="1"/>
  <c r="D151" i="1"/>
  <c r="G151" i="1" s="1"/>
  <c r="C151" i="1"/>
  <c r="D150" i="1"/>
  <c r="H150" i="1" s="1"/>
  <c r="C150" i="1"/>
  <c r="D149" i="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C133" i="1"/>
  <c r="H133" i="1" s="1"/>
  <c r="D132" i="1"/>
  <c r="C132" i="1"/>
  <c r="D131" i="1"/>
  <c r="C131" i="1"/>
  <c r="D130" i="1"/>
  <c r="C130" i="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437" i="1" l="1"/>
  <c r="J1439" i="1"/>
  <c r="E5" i="7"/>
  <c r="H1439" i="1"/>
  <c r="I1439" i="1" s="1"/>
  <c r="G1264" i="1"/>
  <c r="H1262" i="1"/>
  <c r="G1244" i="1"/>
  <c r="H1241" i="1"/>
  <c r="G1240" i="1"/>
  <c r="E287" i="9"/>
  <c r="B287" i="9" s="1"/>
  <c r="H1235" i="1"/>
  <c r="H1237" i="1"/>
  <c r="H1236" i="1"/>
  <c r="F259" i="5"/>
  <c r="H1232" i="1"/>
  <c r="E280" i="9"/>
  <c r="B280" i="9" s="1"/>
  <c r="H1227" i="1"/>
  <c r="H1229" i="1"/>
  <c r="E245" i="5"/>
  <c r="D1222" i="1" s="1"/>
  <c r="H1222" i="1" s="1"/>
  <c r="F250" i="5"/>
  <c r="G1223" i="1"/>
  <c r="G1224" i="1"/>
  <c r="E279" i="9"/>
  <c r="B279" i="9" s="1"/>
  <c r="D1215" i="1"/>
  <c r="H1215" i="1" s="1"/>
  <c r="F238" i="5"/>
  <c r="H1217" i="1"/>
  <c r="H1216" i="1"/>
  <c r="H1141" i="1"/>
  <c r="G1139" i="1"/>
  <c r="G1064" i="1"/>
  <c r="H1042" i="1"/>
  <c r="G1025" i="1"/>
  <c r="H1033" i="1"/>
  <c r="G1007" i="1"/>
  <c r="G1008" i="1"/>
  <c r="D997" i="1"/>
  <c r="H997" i="1" s="1"/>
  <c r="H998" i="1"/>
  <c r="H670" i="1"/>
  <c r="F222" i="9"/>
  <c r="B222" i="9" s="1"/>
  <c r="E40" i="9"/>
  <c r="B40" i="9" s="1"/>
  <c r="E39" i="9"/>
  <c r="B39" i="9" s="1"/>
  <c r="H649" i="1"/>
  <c r="H647" i="1"/>
  <c r="G644" i="1"/>
  <c r="H411" i="1"/>
  <c r="H289" i="1"/>
  <c r="H413" i="1"/>
  <c r="F418" i="4"/>
  <c r="G367" i="1"/>
  <c r="G366" i="1"/>
  <c r="D364" i="1"/>
  <c r="F369" i="4"/>
  <c r="D206" i="1"/>
  <c r="G206" i="1" s="1"/>
  <c r="F210" i="4"/>
  <c r="H189" i="1"/>
  <c r="H187" i="1"/>
  <c r="H186" i="1"/>
  <c r="H181" i="1"/>
  <c r="B219" i="9"/>
  <c r="E43" i="9"/>
  <c r="B43" i="9" s="1"/>
  <c r="F219" i="9"/>
  <c r="H179" i="1"/>
  <c r="E42" i="9"/>
  <c r="B42" i="9" s="1"/>
  <c r="F218" i="9"/>
  <c r="B218" i="9" s="1"/>
  <c r="G178" i="1"/>
  <c r="H175" i="1"/>
  <c r="H173" i="1"/>
  <c r="H170" i="1"/>
  <c r="H169" i="1"/>
  <c r="H168" i="1"/>
  <c r="G166" i="1"/>
  <c r="E163" i="4"/>
  <c r="D159" i="1" s="1"/>
  <c r="F169" i="4"/>
  <c r="H162" i="1"/>
  <c r="F164" i="4"/>
  <c r="H132" i="1"/>
  <c r="H130" i="1"/>
  <c r="H131" i="1"/>
  <c r="E106" i="4"/>
  <c r="D102" i="1" s="1"/>
  <c r="H108" i="1"/>
  <c r="H66" i="1"/>
  <c r="E50" i="4"/>
  <c r="D46" i="1" s="1"/>
  <c r="H65" i="1"/>
  <c r="F68" i="4"/>
  <c r="E29" i="9"/>
  <c r="B29" i="9" s="1"/>
  <c r="H64" i="1"/>
  <c r="F214" i="9"/>
  <c r="B214" i="9" s="1"/>
  <c r="H1322" i="1"/>
  <c r="F28" i="6"/>
  <c r="G1576" i="1"/>
  <c r="H1576" i="1"/>
  <c r="I36" i="3"/>
  <c r="G1504" i="1"/>
  <c r="H1499" i="1"/>
  <c r="G1499" i="1"/>
  <c r="H1481" i="1"/>
  <c r="G1481" i="1"/>
  <c r="C1483" i="1"/>
  <c r="E26" i="9"/>
  <c r="B26" i="9" s="1"/>
  <c r="F216" i="9"/>
  <c r="B216" i="9" s="1"/>
  <c r="G1235" i="1"/>
  <c r="G1236" i="1"/>
  <c r="G1237" i="1"/>
  <c r="G1232" i="1"/>
  <c r="G1222" i="1"/>
  <c r="G1227" i="1"/>
  <c r="G1229" i="1"/>
  <c r="G1215" i="1"/>
  <c r="G1216" i="1"/>
  <c r="G1217" i="1"/>
  <c r="G1154" i="1"/>
  <c r="G1141" i="1"/>
  <c r="C1124" i="1"/>
  <c r="C1030" i="1"/>
  <c r="G998" i="1"/>
  <c r="G719" i="1"/>
  <c r="B274" i="9"/>
  <c r="C645" i="1"/>
  <c r="C364" i="1"/>
  <c r="G291" i="1"/>
  <c r="C412" i="1"/>
  <c r="H206" i="1"/>
  <c r="G207" i="1"/>
  <c r="G189" i="1"/>
  <c r="G182" i="1"/>
  <c r="G181" i="1"/>
  <c r="G173" i="1"/>
  <c r="C165" i="1"/>
  <c r="G163" i="1"/>
  <c r="G162" i="1"/>
  <c r="G160" i="1"/>
  <c r="G161" i="1"/>
  <c r="H156" i="1"/>
  <c r="G154" i="1"/>
  <c r="B217" i="9"/>
  <c r="C148" i="1"/>
  <c r="G148" i="1" s="1"/>
  <c r="F152" i="4"/>
  <c r="H149" i="1"/>
  <c r="D124" i="4"/>
  <c r="H1453" i="1"/>
  <c r="G1453" i="1"/>
  <c r="H1459" i="1"/>
  <c r="G1459" i="1"/>
  <c r="I1459" i="1" s="1"/>
  <c r="J1459" i="1"/>
  <c r="H1466" i="1"/>
  <c r="G1466" i="1"/>
  <c r="J1466" i="1"/>
  <c r="H1514" i="1"/>
  <c r="G1514" i="1"/>
  <c r="H1574" i="1"/>
  <c r="G1574" i="1"/>
  <c r="G150" i="1"/>
  <c r="G155" i="1"/>
  <c r="G202" i="1"/>
  <c r="G208" i="1"/>
  <c r="I1446" i="1"/>
  <c r="H1477" i="1"/>
  <c r="G1477" i="1"/>
  <c r="J1477" i="1"/>
  <c r="H1486" i="1"/>
  <c r="G1486" i="1"/>
  <c r="H1502" i="1"/>
  <c r="G1502" i="1"/>
  <c r="H1530" i="1"/>
  <c r="G1530" i="1"/>
  <c r="H1546" i="1"/>
  <c r="G1546" i="1"/>
  <c r="H1562" i="1"/>
  <c r="G1562" i="1"/>
  <c r="H1578" i="1"/>
  <c r="G1578" i="1"/>
  <c r="F134" i="4"/>
  <c r="D133" i="4"/>
  <c r="F216" i="4"/>
  <c r="D215" i="4"/>
  <c r="C212" i="1"/>
  <c r="F228" i="4"/>
  <c r="C224" i="1"/>
  <c r="D299" i="4"/>
  <c r="F300" i="4"/>
  <c r="C295" i="1"/>
  <c r="F388" i="4"/>
  <c r="D363" i="4"/>
  <c r="C383" i="1"/>
  <c r="F391" i="4"/>
  <c r="C386" i="1"/>
  <c r="F402" i="4"/>
  <c r="C397" i="1"/>
  <c r="F460" i="4"/>
  <c r="D459" i="4"/>
  <c r="C454" i="1"/>
  <c r="F580" i="4"/>
  <c r="C574" i="1"/>
  <c r="F632" i="4"/>
  <c r="D625" i="4"/>
  <c r="C626" i="1"/>
  <c r="D134" i="5"/>
  <c r="F135" i="5"/>
  <c r="C1113" i="1"/>
  <c r="E141" i="6"/>
  <c r="I24" i="3"/>
  <c r="D1299" i="1"/>
  <c r="G297" i="9"/>
  <c r="E297" i="9" s="1"/>
  <c r="H29" i="3"/>
  <c r="C1436" i="1"/>
  <c r="H1474" i="1"/>
  <c r="G1474" i="1"/>
  <c r="I1474" i="1" s="1"/>
  <c r="J1474" i="1"/>
  <c r="H1526" i="1"/>
  <c r="G1526" i="1"/>
  <c r="H1542" i="1"/>
  <c r="G1542" i="1"/>
  <c r="H1558" i="1"/>
  <c r="G1558" i="1"/>
  <c r="G149" i="1"/>
  <c r="G152" i="1"/>
  <c r="G153" i="1"/>
  <c r="G156" i="1"/>
  <c r="G158" i="1"/>
  <c r="G199" i="1"/>
  <c r="G201" i="1"/>
  <c r="G204" i="1"/>
  <c r="G209"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H151" i="1"/>
  <c r="H154" i="1"/>
  <c r="H157" i="1"/>
  <c r="G193" i="1"/>
  <c r="G194" i="1"/>
  <c r="G195" i="1"/>
  <c r="G196" i="1"/>
  <c r="G197" i="1"/>
  <c r="H200" i="1"/>
  <c r="H203" i="1"/>
  <c r="H205" i="1"/>
  <c r="H207" i="1"/>
  <c r="H210" i="1"/>
  <c r="H1440" i="1"/>
  <c r="I1443" i="1"/>
  <c r="H1447" i="1"/>
  <c r="G1447" i="1"/>
  <c r="J1447" i="1"/>
  <c r="H1451" i="1"/>
  <c r="G1451" i="1"/>
  <c r="I1451" i="1" s="1"/>
  <c r="J1451" i="1"/>
  <c r="H1454" i="1"/>
  <c r="G1454" i="1"/>
  <c r="H1457" i="1"/>
  <c r="G1457" i="1"/>
  <c r="J1457" i="1"/>
  <c r="H1461" i="1"/>
  <c r="G1461" i="1"/>
  <c r="H1464" i="1"/>
  <c r="G1464" i="1"/>
  <c r="I1464" i="1" s="1"/>
  <c r="J1464" i="1"/>
  <c r="H1468" i="1"/>
  <c r="G1468" i="1"/>
  <c r="J1468" i="1"/>
  <c r="H1472" i="1"/>
  <c r="G1472" i="1"/>
  <c r="I1472" i="1" s="1"/>
  <c r="J1472" i="1"/>
  <c r="I1478" i="1"/>
  <c r="H1490" i="1"/>
  <c r="G1490" i="1"/>
  <c r="H1506" i="1"/>
  <c r="G1506" i="1"/>
  <c r="H1518" i="1"/>
  <c r="G1518" i="1"/>
  <c r="H1534" i="1"/>
  <c r="G1534" i="1"/>
  <c r="H1550" i="1"/>
  <c r="G1550" i="1"/>
  <c r="H1566" i="1"/>
  <c r="G1566" i="1"/>
  <c r="D50" i="4"/>
  <c r="D163" i="4"/>
  <c r="F188" i="4"/>
  <c r="C184" i="1"/>
  <c r="D221" i="1"/>
  <c r="E224" i="4"/>
  <c r="D220" i="1" s="1"/>
  <c r="F252" i="4"/>
  <c r="C248" i="1"/>
  <c r="D311" i="4"/>
  <c r="F336" i="4"/>
  <c r="C331" i="1"/>
  <c r="E350" i="4"/>
  <c r="E420" i="4"/>
  <c r="D415" i="1"/>
  <c r="D523" i="1"/>
  <c r="H1449" i="1"/>
  <c r="G1449" i="1"/>
  <c r="J1449" i="1"/>
  <c r="H1455" i="1"/>
  <c r="G1455" i="1"/>
  <c r="I1455" i="1" s="1"/>
  <c r="J1455" i="1"/>
  <c r="H1462" i="1"/>
  <c r="G1462" i="1"/>
  <c r="I1462" i="1" s="1"/>
  <c r="J1462" i="1"/>
  <c r="H1482" i="1"/>
  <c r="G1482" i="1"/>
  <c r="H1498" i="1"/>
  <c r="G1498" i="1"/>
  <c r="I1441" i="1"/>
  <c r="I1448" i="1"/>
  <c r="I1452" i="1"/>
  <c r="I1458" i="1"/>
  <c r="I1465" i="1"/>
  <c r="I1473" i="1"/>
  <c r="H1479" i="1"/>
  <c r="G1479" i="1"/>
  <c r="J1479" i="1"/>
  <c r="H1494" i="1"/>
  <c r="G1494" i="1"/>
  <c r="H1510" i="1"/>
  <c r="G1510" i="1"/>
  <c r="H1522" i="1"/>
  <c r="G1522" i="1"/>
  <c r="H1538" i="1"/>
  <c r="G1538" i="1"/>
  <c r="H1554" i="1"/>
  <c r="G1554" i="1"/>
  <c r="H1570" i="1"/>
  <c r="G1570" i="1"/>
  <c r="D7" i="4"/>
  <c r="F40" i="4"/>
  <c r="D106" i="4"/>
  <c r="F244" i="4"/>
  <c r="C240" i="1"/>
  <c r="D351" i="4"/>
  <c r="F352" i="4"/>
  <c r="C347" i="1"/>
  <c r="E484" i="4"/>
  <c r="D478" i="1" s="1"/>
  <c r="D479" i="1"/>
  <c r="F70" i="5"/>
  <c r="D69" i="5"/>
  <c r="C1048" i="1"/>
  <c r="F202" i="4"/>
  <c r="D196" i="4"/>
  <c r="C198" i="1"/>
  <c r="D224" i="4"/>
  <c r="F236" i="4"/>
  <c r="C232" i="1"/>
  <c r="D249" i="1"/>
  <c r="E252" i="4"/>
  <c r="D248" i="1" s="1"/>
  <c r="E263" i="4"/>
  <c r="D259" i="1" s="1"/>
  <c r="D260" i="1"/>
  <c r="E298" i="4"/>
  <c r="E472" i="4"/>
  <c r="D466" i="1" s="1"/>
  <c r="D467" i="1"/>
  <c r="E12" i="5"/>
  <c r="D990" i="1" s="1"/>
  <c r="D1023" i="1"/>
  <c r="G1440" i="1"/>
  <c r="I1440" i="1" s="1"/>
  <c r="G1442" i="1"/>
  <c r="I1442" i="1" s="1"/>
  <c r="G1444" i="1"/>
  <c r="I1444" i="1" s="1"/>
  <c r="H1446" i="1"/>
  <c r="D263" i="4"/>
  <c r="E644" i="4"/>
  <c r="D638" i="1" s="1"/>
  <c r="E459" i="4"/>
  <c r="D453" i="1" s="1"/>
  <c r="F594" i="4"/>
  <c r="D593" i="4"/>
  <c r="E68" i="5"/>
  <c r="D118" i="5"/>
  <c r="H20" i="9"/>
  <c r="G20" i="9"/>
  <c r="D643" i="4"/>
  <c r="F416" i="4"/>
  <c r="D420" i="4"/>
  <c r="D472" i="4"/>
  <c r="D484" i="4"/>
  <c r="F574" i="4"/>
  <c r="D567" i="4"/>
  <c r="E593" i="4"/>
  <c r="D587" i="1" s="1"/>
  <c r="D644" i="4"/>
  <c r="H291" i="9"/>
  <c r="E176" i="5"/>
  <c r="D42" i="8"/>
  <c r="G294" i="9" s="1"/>
  <c r="E294" i="9" s="1"/>
  <c r="F530" i="4"/>
  <c r="D529" i="4"/>
  <c r="F8" i="5"/>
  <c r="D7" i="5"/>
  <c r="E289" i="9"/>
  <c r="B289" i="9" s="1"/>
  <c r="E291" i="9"/>
  <c r="B291" i="9" s="1"/>
  <c r="F115" i="6"/>
  <c r="I10" i="9"/>
  <c r="D176" i="5"/>
  <c r="F177" i="5"/>
  <c r="D129" i="6"/>
  <c r="E30" i="9"/>
  <c r="B30" i="9" s="1"/>
  <c r="B36" i="9"/>
  <c r="E46" i="9"/>
  <c r="B46" i="9" s="1"/>
  <c r="B52" i="9"/>
  <c r="E62" i="9"/>
  <c r="B62" i="9" s="1"/>
  <c r="B68" i="9"/>
  <c r="F149" i="5"/>
  <c r="F5"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89" i="9"/>
  <c r="E189" i="9" s="1"/>
  <c r="B189" i="9" s="1"/>
  <c r="G185" i="9"/>
  <c r="E185" i="9" s="1"/>
  <c r="B185" i="9" s="1"/>
  <c r="G181" i="9"/>
  <c r="E181" i="9" s="1"/>
  <c r="B181" i="9" s="1"/>
  <c r="G177" i="9"/>
  <c r="E177" i="9" s="1"/>
  <c r="B177" i="9" s="1"/>
  <c r="G165" i="9"/>
  <c r="H164" i="9"/>
  <c r="G278" i="9"/>
  <c r="E278" i="9" s="1"/>
  <c r="B278" i="9" s="1"/>
  <c r="G191" i="9"/>
  <c r="E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2" i="9"/>
  <c r="E172" i="9" s="1"/>
  <c r="B172" i="9" s="1"/>
  <c r="G168" i="9"/>
  <c r="E168" i="9" s="1"/>
  <c r="B168" i="9" s="1"/>
  <c r="G164" i="9"/>
  <c r="E164" i="9" s="1"/>
  <c r="B164" i="9" s="1"/>
  <c r="G160" i="9"/>
  <c r="E160" i="9" s="1"/>
  <c r="B160" i="9" s="1"/>
  <c r="G173" i="9"/>
  <c r="E173" i="9" s="1"/>
  <c r="B173" i="9" s="1"/>
  <c r="G169" i="9"/>
  <c r="E169" i="9" s="1"/>
  <c r="B169" i="9" s="1"/>
  <c r="H165" i="9"/>
  <c r="G161" i="9"/>
  <c r="E161" i="9" s="1"/>
  <c r="B161" i="9" s="1"/>
  <c r="G277" i="9"/>
  <c r="E277" i="9" s="1"/>
  <c r="B277" i="9" s="1"/>
  <c r="G174" i="9"/>
  <c r="E174" i="9" s="1"/>
  <c r="B174" i="9" s="1"/>
  <c r="G170" i="9"/>
  <c r="E170" i="9" s="1"/>
  <c r="B170" i="9" s="1"/>
  <c r="G166" i="9"/>
  <c r="E166" i="9" s="1"/>
  <c r="B166" i="9" s="1"/>
  <c r="G162" i="9"/>
  <c r="E162" i="9" s="1"/>
  <c r="B162" i="9" s="1"/>
  <c r="E286" i="9"/>
  <c r="B286" i="9" s="1"/>
  <c r="F206" i="5"/>
  <c r="D237" i="5"/>
  <c r="D35" i="6"/>
  <c r="D141" i="6"/>
  <c r="E22" i="9"/>
  <c r="B22" i="9" s="1"/>
  <c r="B28" i="9"/>
  <c r="E38" i="9"/>
  <c r="B38" i="9" s="1"/>
  <c r="B44" i="9"/>
  <c r="E54" i="9"/>
  <c r="B54" i="9" s="1"/>
  <c r="B60" i="9"/>
  <c r="E70" i="9"/>
  <c r="B70" i="9" s="1"/>
  <c r="E145" i="9"/>
  <c r="B145" i="9" s="1"/>
  <c r="E149" i="9"/>
  <c r="B149" i="9" s="1"/>
  <c r="E151" i="9"/>
  <c r="B151" i="9" s="1"/>
  <c r="E155" i="9"/>
  <c r="B155" i="9" s="1"/>
  <c r="E159" i="9"/>
  <c r="B159" i="9" s="1"/>
  <c r="E75" i="9"/>
  <c r="B75" i="9" s="1"/>
  <c r="B80" i="9"/>
  <c r="E83" i="9"/>
  <c r="B83" i="9" s="1"/>
  <c r="E87" i="9"/>
  <c r="B87" i="9" s="1"/>
  <c r="E91" i="9"/>
  <c r="B91" i="9" s="1"/>
  <c r="E95" i="9"/>
  <c r="B95" i="9" s="1"/>
  <c r="E99" i="9"/>
  <c r="B99" i="9" s="1"/>
  <c r="E103" i="9"/>
  <c r="B103" i="9" s="1"/>
  <c r="E109" i="9"/>
  <c r="B109" i="9" s="1"/>
  <c r="E111" i="9"/>
  <c r="B111" i="9" s="1"/>
  <c r="E113" i="9"/>
  <c r="B113" i="9" s="1"/>
  <c r="E117" i="9"/>
  <c r="B117" i="9" s="1"/>
  <c r="E123" i="9"/>
  <c r="B123" i="9" s="1"/>
  <c r="E127" i="9"/>
  <c r="B127" i="9" s="1"/>
  <c r="E131" i="9"/>
  <c r="B131" i="9" s="1"/>
  <c r="E133" i="9"/>
  <c r="B133" i="9" s="1"/>
  <c r="E141" i="9"/>
  <c r="B141" i="9" s="1"/>
  <c r="B227" i="9"/>
  <c r="B229" i="9"/>
  <c r="B231" i="9"/>
  <c r="B233" i="9"/>
  <c r="B235" i="9"/>
  <c r="B237" i="9"/>
  <c r="B239" i="9"/>
  <c r="B241" i="9"/>
  <c r="B243" i="9"/>
  <c r="B245" i="9"/>
  <c r="B247" i="9"/>
  <c r="B249" i="9"/>
  <c r="B251" i="9"/>
  <c r="B253" i="9"/>
  <c r="B255" i="9"/>
  <c r="B257" i="9"/>
  <c r="B259" i="9"/>
  <c r="B261" i="9"/>
  <c r="B263" i="9"/>
  <c r="B265" i="9"/>
  <c r="B267" i="9"/>
  <c r="B269" i="9"/>
  <c r="B271" i="9"/>
  <c r="D1436" i="1" l="1"/>
  <c r="I29" i="3"/>
  <c r="E237" i="5"/>
  <c r="I23" i="3" s="1"/>
  <c r="G997" i="1"/>
  <c r="E7" i="5"/>
  <c r="D985" i="1" s="1"/>
  <c r="F12" i="5"/>
  <c r="E6" i="4"/>
  <c r="D2" i="1" s="1"/>
  <c r="I16" i="3"/>
  <c r="H1483" i="1"/>
  <c r="G1483" i="1"/>
  <c r="H1124" i="1"/>
  <c r="G1124" i="1"/>
  <c r="H1030" i="1"/>
  <c r="G1030" i="1"/>
  <c r="B191" i="9"/>
  <c r="G645" i="1"/>
  <c r="H645" i="1"/>
  <c r="G364" i="1"/>
  <c r="H364" i="1"/>
  <c r="G412" i="1"/>
  <c r="H412" i="1"/>
  <c r="G165" i="1"/>
  <c r="H165" i="1"/>
  <c r="H148" i="1"/>
  <c r="C120" i="1"/>
  <c r="F124" i="4"/>
  <c r="F263" i="4"/>
  <c r="C259" i="1"/>
  <c r="F311" i="4"/>
  <c r="C306" i="1"/>
  <c r="G1436" i="1"/>
  <c r="H1436" i="1"/>
  <c r="G295" i="1"/>
  <c r="H295" i="1"/>
  <c r="F35" i="6"/>
  <c r="H25" i="3"/>
  <c r="C1329" i="1"/>
  <c r="F212" i="9"/>
  <c r="H20" i="3"/>
  <c r="C985" i="1"/>
  <c r="K1432" i="9"/>
  <c r="G295" i="9"/>
  <c r="E295" i="9" s="1"/>
  <c r="B295" i="9" s="1"/>
  <c r="I34" i="3"/>
  <c r="C1517" i="1"/>
  <c r="F644" i="4"/>
  <c r="C638" i="1"/>
  <c r="F484" i="4"/>
  <c r="C478" i="1"/>
  <c r="F643" i="4"/>
  <c r="C637" i="1"/>
  <c r="F118" i="5"/>
  <c r="C1096" i="1"/>
  <c r="G990" i="1"/>
  <c r="H990" i="1"/>
  <c r="E407" i="4"/>
  <c r="D402" i="1" s="1"/>
  <c r="D293" i="1"/>
  <c r="H249" i="1"/>
  <c r="G249" i="1"/>
  <c r="H198" i="1"/>
  <c r="G198" i="1"/>
  <c r="D68" i="5"/>
  <c r="F69" i="5"/>
  <c r="C1047" i="1"/>
  <c r="H347" i="1"/>
  <c r="G347" i="1"/>
  <c r="E528" i="4"/>
  <c r="G331" i="1"/>
  <c r="H331" i="1"/>
  <c r="B297" i="9"/>
  <c r="E296" i="9"/>
  <c r="I10" i="3" s="1"/>
  <c r="G1113" i="1"/>
  <c r="H1113" i="1"/>
  <c r="F625" i="4"/>
  <c r="C619" i="1"/>
  <c r="H454" i="1"/>
  <c r="G454" i="1"/>
  <c r="F363" i="4"/>
  <c r="C358" i="1"/>
  <c r="F299" i="4"/>
  <c r="D298" i="4"/>
  <c r="C294" i="1"/>
  <c r="F215" i="4"/>
  <c r="C211" i="1"/>
  <c r="I1477" i="1"/>
  <c r="I1466" i="1"/>
  <c r="H23" i="3"/>
  <c r="C1214" i="1"/>
  <c r="E165" i="9"/>
  <c r="B165" i="9" s="1"/>
  <c r="F176" i="5"/>
  <c r="D175" i="5"/>
  <c r="H22" i="3"/>
  <c r="C1153" i="1"/>
  <c r="G299" i="9"/>
  <c r="E299" i="9" s="1"/>
  <c r="B294" i="9"/>
  <c r="F472" i="4"/>
  <c r="C466" i="1"/>
  <c r="E20" i="9"/>
  <c r="I21" i="3"/>
  <c r="D1046" i="1"/>
  <c r="H260" i="1"/>
  <c r="G260" i="1"/>
  <c r="H232" i="1"/>
  <c r="G232" i="1"/>
  <c r="C192" i="1"/>
  <c r="F196" i="4"/>
  <c r="F106" i="4"/>
  <c r="C102" i="1"/>
  <c r="I1479" i="1"/>
  <c r="I1449" i="1"/>
  <c r="H415" i="1"/>
  <c r="G415" i="1"/>
  <c r="D151" i="4"/>
  <c r="F163" i="4"/>
  <c r="C159" i="1"/>
  <c r="I1468" i="1"/>
  <c r="I1457" i="1"/>
  <c r="I1447" i="1"/>
  <c r="G1299" i="1"/>
  <c r="H1299" i="1"/>
  <c r="F459" i="4"/>
  <c r="C453" i="1"/>
  <c r="G386" i="1"/>
  <c r="H386" i="1"/>
  <c r="G224" i="1"/>
  <c r="H224" i="1"/>
  <c r="D528" i="4"/>
  <c r="F529" i="4"/>
  <c r="C523" i="1"/>
  <c r="F567" i="4"/>
  <c r="C561" i="1"/>
  <c r="F593" i="4"/>
  <c r="C587" i="1"/>
  <c r="G467" i="1"/>
  <c r="H467" i="1"/>
  <c r="F351" i="4"/>
  <c r="D350" i="4"/>
  <c r="C346" i="1"/>
  <c r="G221" i="1"/>
  <c r="H221" i="1"/>
  <c r="I22" i="3"/>
  <c r="D1153" i="1"/>
  <c r="F420" i="4"/>
  <c r="D635" i="4"/>
  <c r="C414" i="1"/>
  <c r="H479" i="1"/>
  <c r="G479" i="1"/>
  <c r="E635" i="4"/>
  <c r="D629" i="1" s="1"/>
  <c r="D414" i="1"/>
  <c r="F50" i="4"/>
  <c r="C46" i="1"/>
  <c r="F134" i="5"/>
  <c r="C1112" i="1"/>
  <c r="H574" i="1"/>
  <c r="G574" i="1"/>
  <c r="F133" i="4"/>
  <c r="C129" i="1"/>
  <c r="F141" i="6"/>
  <c r="H28" i="3"/>
  <c r="C1435" i="1"/>
  <c r="F129" i="6"/>
  <c r="C1423" i="1"/>
  <c r="G1023" i="1"/>
  <c r="H1023" i="1"/>
  <c r="F224" i="4"/>
  <c r="C220" i="1"/>
  <c r="G1048" i="1"/>
  <c r="H1048" i="1"/>
  <c r="H240" i="1"/>
  <c r="G240" i="1"/>
  <c r="F7" i="4"/>
  <c r="D6" i="4"/>
  <c r="C3" i="1"/>
  <c r="E408" i="4"/>
  <c r="D403" i="1" s="1"/>
  <c r="D345" i="1"/>
  <c r="G248" i="1"/>
  <c r="H248" i="1"/>
  <c r="G184" i="1"/>
  <c r="H184" i="1"/>
  <c r="I28" i="3"/>
  <c r="D1435" i="1"/>
  <c r="G626" i="1"/>
  <c r="H626" i="1"/>
  <c r="H397" i="1"/>
  <c r="G397" i="1"/>
  <c r="H383" i="1"/>
  <c r="G383" i="1"/>
  <c r="G212" i="1"/>
  <c r="H212" i="1"/>
  <c r="E151" i="4"/>
  <c r="D1214" i="1" l="1"/>
  <c r="G1214" i="1" s="1"/>
  <c r="E175" i="5"/>
  <c r="D1152" i="1" s="1"/>
  <c r="F237" i="5"/>
  <c r="E6" i="5"/>
  <c r="I20" i="3"/>
  <c r="F7" i="5"/>
  <c r="E412" i="4"/>
  <c r="E639" i="4" s="1"/>
  <c r="H120" i="1"/>
  <c r="G120" i="1"/>
  <c r="H3" i="1"/>
  <c r="G3" i="1"/>
  <c r="G1423" i="1"/>
  <c r="H1423" i="1"/>
  <c r="H561" i="1"/>
  <c r="G561" i="1"/>
  <c r="F528" i="4"/>
  <c r="C522" i="1"/>
  <c r="D636" i="4"/>
  <c r="H159" i="1"/>
  <c r="G159" i="1"/>
  <c r="B20" i="9"/>
  <c r="E19" i="9"/>
  <c r="E293" i="9"/>
  <c r="C1152" i="1"/>
  <c r="D407" i="1"/>
  <c r="D407" i="4"/>
  <c r="F298" i="4"/>
  <c r="C293" i="1"/>
  <c r="G1096" i="1"/>
  <c r="H1096" i="1"/>
  <c r="H478" i="1"/>
  <c r="G478" i="1"/>
  <c r="H1517" i="1"/>
  <c r="G1517" i="1"/>
  <c r="H11" i="3"/>
  <c r="G985" i="1"/>
  <c r="H985" i="1"/>
  <c r="B212" i="9"/>
  <c r="H306" i="1"/>
  <c r="G306" i="1"/>
  <c r="D408" i="4"/>
  <c r="F350" i="4"/>
  <c r="C345" i="1"/>
  <c r="F6" i="4"/>
  <c r="H16" i="3"/>
  <c r="D412" i="4"/>
  <c r="C2" i="1"/>
  <c r="H129" i="1"/>
  <c r="G129" i="1"/>
  <c r="G1112" i="1"/>
  <c r="H1112" i="1"/>
  <c r="H414" i="1"/>
  <c r="G414" i="1"/>
  <c r="H346" i="1"/>
  <c r="G346" i="1"/>
  <c r="G453" i="1"/>
  <c r="H453" i="1"/>
  <c r="H466" i="1"/>
  <c r="G466" i="1"/>
  <c r="E298" i="9"/>
  <c r="B299" i="9"/>
  <c r="H211" i="1"/>
  <c r="G211" i="1"/>
  <c r="G1047" i="1"/>
  <c r="H1047" i="1"/>
  <c r="G1329" i="1"/>
  <c r="H1329" i="1"/>
  <c r="H9" i="3"/>
  <c r="G1435" i="1"/>
  <c r="H1435" i="1"/>
  <c r="F635" i="4"/>
  <c r="C629" i="1"/>
  <c r="H587" i="1"/>
  <c r="G587" i="1"/>
  <c r="H523" i="1"/>
  <c r="G523" i="1"/>
  <c r="D289" i="4"/>
  <c r="D290" i="4" s="1"/>
  <c r="H17" i="3"/>
  <c r="F151" i="4"/>
  <c r="C147" i="1"/>
  <c r="H192" i="1"/>
  <c r="G192" i="1"/>
  <c r="G1153" i="1"/>
  <c r="H1153" i="1"/>
  <c r="G358" i="1"/>
  <c r="H358" i="1"/>
  <c r="G619" i="1"/>
  <c r="H619" i="1"/>
  <c r="E636" i="4"/>
  <c r="D630" i="1" s="1"/>
  <c r="D522" i="1"/>
  <c r="H637" i="1"/>
  <c r="G637" i="1"/>
  <c r="G638" i="1"/>
  <c r="H638" i="1"/>
  <c r="G259" i="1"/>
  <c r="H259" i="1"/>
  <c r="E289" i="4"/>
  <c r="I17" i="3"/>
  <c r="D147" i="1"/>
  <c r="H220" i="1"/>
  <c r="G220" i="1"/>
  <c r="H46" i="1"/>
  <c r="G46" i="1"/>
  <c r="H102" i="1"/>
  <c r="G102" i="1"/>
  <c r="H294" i="1"/>
  <c r="G294" i="1"/>
  <c r="F68" i="5"/>
  <c r="H21" i="3"/>
  <c r="C1046" i="1"/>
  <c r="D6" i="5"/>
  <c r="H1214" i="1" l="1"/>
  <c r="F175" i="5"/>
  <c r="H276" i="9"/>
  <c r="D984" i="1"/>
  <c r="G1046" i="1"/>
  <c r="H1046" i="1"/>
  <c r="H629" i="1"/>
  <c r="G629" i="1"/>
  <c r="N3" i="9"/>
  <c r="I11" i="3"/>
  <c r="D633" i="1"/>
  <c r="F636" i="4"/>
  <c r="C630" i="1"/>
  <c r="C403" i="1"/>
  <c r="F408" i="4"/>
  <c r="F407" i="4"/>
  <c r="C402" i="1"/>
  <c r="G1152" i="1"/>
  <c r="H1152" i="1"/>
  <c r="H522" i="1"/>
  <c r="G522" i="1"/>
  <c r="H147" i="1"/>
  <c r="G147" i="1"/>
  <c r="C286" i="1"/>
  <c r="G282" i="9"/>
  <c r="E282" i="9" s="1"/>
  <c r="B282" i="9" s="1"/>
  <c r="G276" i="9"/>
  <c r="F6" i="5"/>
  <c r="C984" i="1"/>
  <c r="E413" i="4"/>
  <c r="D285" i="1"/>
  <c r="E291" i="4"/>
  <c r="D287" i="1" s="1"/>
  <c r="E290" i="4"/>
  <c r="D286" i="1" s="1"/>
  <c r="D413" i="4"/>
  <c r="D414" i="4" s="1"/>
  <c r="D291" i="4"/>
  <c r="C285" i="1"/>
  <c r="F289" i="4"/>
  <c r="H2" i="1"/>
  <c r="G2" i="1"/>
  <c r="K3" i="9"/>
  <c r="I9" i="3"/>
  <c r="D639" i="4"/>
  <c r="F412" i="4"/>
  <c r="C407" i="1"/>
  <c r="H345" i="1"/>
  <c r="G345" i="1"/>
  <c r="H293" i="1"/>
  <c r="G293" i="1"/>
  <c r="E276" i="9" l="1"/>
  <c r="E275" i="9" s="1"/>
  <c r="F290" i="4"/>
  <c r="B276" i="9"/>
  <c r="H407" i="1"/>
  <c r="G407" i="1"/>
  <c r="H403" i="1"/>
  <c r="G403" i="1"/>
  <c r="D640" i="4"/>
  <c r="D641" i="4" s="1"/>
  <c r="F413" i="4"/>
  <c r="D415" i="4"/>
  <c r="C408" i="1"/>
  <c r="E640" i="4"/>
  <c r="E415" i="4"/>
  <c r="D410" i="1" s="1"/>
  <c r="D408" i="1"/>
  <c r="E414" i="4"/>
  <c r="D409" i="1" s="1"/>
  <c r="H8" i="3"/>
  <c r="G984" i="1"/>
  <c r="H984" i="1"/>
  <c r="H286" i="1"/>
  <c r="G286" i="1"/>
  <c r="H402" i="1"/>
  <c r="G402" i="1"/>
  <c r="G630" i="1"/>
  <c r="H630" i="1"/>
  <c r="F639" i="4"/>
  <c r="C633" i="1"/>
  <c r="F291" i="4"/>
  <c r="C287" i="1"/>
  <c r="C409" i="1"/>
  <c r="F414" i="4"/>
  <c r="H285" i="1"/>
  <c r="G285" i="1"/>
  <c r="M3" i="9" l="1"/>
  <c r="I8" i="3"/>
  <c r="E642" i="4"/>
  <c r="D634" i="1"/>
  <c r="E641" i="4"/>
  <c r="D642" i="4"/>
  <c r="D645" i="4" s="1"/>
  <c r="F640" i="4"/>
  <c r="C634" i="1"/>
  <c r="H287" i="1"/>
  <c r="G287" i="1"/>
  <c r="G633" i="1"/>
  <c r="H633" i="1"/>
  <c r="H408" i="1"/>
  <c r="G408" i="1"/>
  <c r="F415" i="4"/>
  <c r="C410" i="1"/>
  <c r="H409" i="1"/>
  <c r="G409" i="1"/>
  <c r="F641" i="4"/>
  <c r="C635" i="1"/>
  <c r="F645" i="4" l="1"/>
  <c r="H18" i="3"/>
  <c r="C639" i="1"/>
  <c r="H410" i="1"/>
  <c r="G410" i="1"/>
  <c r="E645" i="4"/>
  <c r="D635" i="1"/>
  <c r="G635" i="1" s="1"/>
  <c r="G634" i="1"/>
  <c r="H634" i="1"/>
  <c r="E646" i="4"/>
  <c r="D636" i="1"/>
  <c r="D646" i="4"/>
  <c r="F642" i="4"/>
  <c r="C636" i="1"/>
  <c r="G636" i="1" l="1"/>
  <c r="H636" i="1"/>
  <c r="I19" i="3"/>
  <c r="D640" i="1"/>
  <c r="I18" i="3"/>
  <c r="D639" i="1"/>
  <c r="H639" i="1" s="1"/>
  <c r="H19" i="3"/>
  <c r="C640" i="1"/>
  <c r="F646" i="4"/>
  <c r="H635" i="1"/>
  <c r="H7" i="3" l="1"/>
  <c r="J3" i="9" s="1"/>
  <c r="G639" i="1"/>
  <c r="H640" i="1"/>
  <c r="G640" i="1"/>
  <c r="I7" i="3" l="1"/>
  <c r="L272" i="9"/>
  <c r="M272" i="9"/>
  <c r="H18" i="9"/>
  <c r="G18" i="9"/>
  <c r="H15" i="9"/>
  <c r="G17" i="9"/>
  <c r="L16" i="9"/>
  <c r="J13" i="9"/>
  <c r="I9" i="9"/>
  <c r="I12" i="9"/>
  <c r="J7" i="9"/>
  <c r="J10" i="9"/>
  <c r="K5" i="9"/>
  <c r="M16" i="9"/>
  <c r="I17" i="9"/>
  <c r="K9" i="9"/>
  <c r="H17" i="9"/>
  <c r="J17" i="9"/>
  <c r="J11" i="9"/>
  <c r="K6" i="9"/>
  <c r="J12" i="9"/>
  <c r="K7" i="9"/>
  <c r="K10" i="9"/>
  <c r="K13" i="9"/>
  <c r="I7" i="9"/>
  <c r="J5" i="9"/>
  <c r="J9" i="9"/>
  <c r="M15" i="9"/>
  <c r="G15" i="9"/>
  <c r="E15" i="9" s="1"/>
  <c r="I13" i="9"/>
  <c r="I6" i="9"/>
  <c r="K11" i="9"/>
  <c r="I5" i="9"/>
  <c r="I8" i="9"/>
  <c r="I11" i="9"/>
  <c r="J6" i="9"/>
  <c r="K8" i="9"/>
  <c r="K12" i="9"/>
  <c r="L15" i="9"/>
  <c r="G16" i="9"/>
  <c r="H16" i="9"/>
  <c r="J8" i="9"/>
  <c r="F15" i="9" l="1"/>
  <c r="E11" i="9"/>
  <c r="B11" i="9" s="1"/>
  <c r="E6" i="9"/>
  <c r="B6" i="9" s="1"/>
  <c r="E13" i="9"/>
  <c r="B13" i="9" s="1"/>
  <c r="B15" i="9"/>
  <c r="E16" i="9"/>
  <c r="E10" i="9"/>
  <c r="B10" i="9" s="1"/>
  <c r="E18" i="9"/>
  <c r="B18" i="9" s="1"/>
  <c r="F16" i="9"/>
  <c r="F14" i="9" s="1"/>
  <c r="E17" i="9"/>
  <c r="B17" i="9" s="1"/>
  <c r="E8" i="9"/>
  <c r="B8" i="9" s="1"/>
  <c r="E12" i="9"/>
  <c r="B12" i="9" s="1"/>
  <c r="E5" i="9"/>
  <c r="E7" i="9"/>
  <c r="B7" i="9" s="1"/>
  <c r="E9" i="9"/>
  <c r="B9" i="9" s="1"/>
  <c r="F272" i="9"/>
  <c r="E14" i="9" l="1"/>
  <c r="E4" i="9"/>
  <c r="B5" i="9"/>
  <c r="B16" i="9"/>
  <c r="B272" i="9"/>
  <c r="F19" i="9"/>
  <c r="F3" i="9" s="1"/>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<sst xmlns="http://schemas.openxmlformats.org/spreadsheetml/2006/main" count="4313" uniqueCount="3393">
  <si>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</si>
  <si>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</si>
  <si>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</si>
  <si>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</si>
  <si>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</si>
  <si>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</si>
  <si>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</si>
  <si>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</si>
  <si>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</si>
  <si>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</si>
  <si>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</si>
  <si>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</si>
  <si>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</si>
  <si>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</si>
  <si>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</si>
  <si>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</si>
  <si>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</si>
  <si>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</si>
  <si>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</si>
  <si>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</si>
  <si>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</si>
  <si>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</si>
  <si>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</si>
  <si>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</si>
  <si>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</si>
  <si>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</si>
  <si>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</si>
  <si>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</si>
  <si>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</si>
  <si>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</si>
  <si>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</si>
  <si>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GAREŠNICA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</si>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</sst>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3796142</v>
      </c>
      <c r="D2" s="6">
        <f>'PR-RAS'!E6</f>
        <v>4337682.71</v>
      </c>
      <c r="E2" s="6">
        <v>0</v>
      </c>
      <c r="F2" s="6">
        <v>0</v>
      </c>
      <c r="G2" s="7">
        <f t="shared" ref="G2:G264" si="0">(B2/1000)*(C2*1+D2*2)</f>
        <v>12471.50742</v>
      </c>
      <c r="H2" s="7">
        <f t="shared" ref="H2:H26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59071</v>
      </c>
      <c r="D46" s="1">
        <f>'PR-RAS'!E50</f>
        <v>103115.84</v>
      </c>
      <c r="E46" s="1">
        <v>0</v>
      </c>
      <c r="F46" s="1">
        <v>0</v>
      </c>
      <c r="G46" s="2">
        <f t="shared" si="0"/>
        <v>11938.620599999998</v>
      </c>
      <c r="H46" s="2">
        <f t="shared" si="1"/>
        <v>0.16000000000349246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59071</v>
      </c>
      <c r="D64" s="1">
        <f>'PR-RAS'!E68</f>
        <v>103115.84</v>
      </c>
      <c r="E64" s="1">
        <v>0</v>
      </c>
      <c r="F64" s="1">
        <v>0</v>
      </c>
      <c r="G64" s="2">
        <f t="shared" si="0"/>
        <v>16714.06884</v>
      </c>
      <c r="H64" s="2">
        <f t="shared" si="1"/>
        <v>0.16000000000349246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19071</v>
      </c>
      <c r="D65" s="1">
        <f>'PR-RAS'!E69</f>
        <v>73115.839999999997</v>
      </c>
      <c r="E65" s="1">
        <v>0</v>
      </c>
      <c r="F65" s="1">
        <v>0</v>
      </c>
      <c r="G65" s="2">
        <f t="shared" si="0"/>
        <v>10579.371520000001</v>
      </c>
      <c r="H65" s="2">
        <f t="shared" si="1"/>
        <v>0.16000000000349246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40000</v>
      </c>
      <c r="D66" s="1">
        <f>'PR-RAS'!E70</f>
        <v>30000</v>
      </c>
      <c r="E66" s="1">
        <v>0</v>
      </c>
      <c r="F66" s="1">
        <v>0</v>
      </c>
      <c r="G66" s="2">
        <f t="shared" si="0"/>
        <v>6500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165</v>
      </c>
      <c r="D78" s="1">
        <f>'PR-RAS'!E82</f>
        <v>0</v>
      </c>
      <c r="E78" s="1">
        <v>0</v>
      </c>
      <c r="F78" s="1">
        <v>0</v>
      </c>
      <c r="G78" s="2">
        <f t="shared" si="0"/>
        <v>12.705</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165</v>
      </c>
      <c r="D79" s="1">
        <f>'PR-RAS'!E83</f>
        <v>0</v>
      </c>
      <c r="E79" s="1">
        <v>0</v>
      </c>
      <c r="F79" s="1">
        <v>0</v>
      </c>
      <c r="G79" s="2">
        <f t="shared" si="0"/>
        <v>12.87</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165</v>
      </c>
      <c r="D83" s="1">
        <f>'PR-RAS'!E87</f>
        <v>0</v>
      </c>
      <c r="E83" s="1">
        <v>0</v>
      </c>
      <c r="F83" s="1">
        <v>0</v>
      </c>
      <c r="G83" s="2">
        <f t="shared" si="0"/>
        <v>13.530000000000001</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5814.46</v>
      </c>
      <c r="E102" s="1">
        <v>0</v>
      </c>
      <c r="F102" s="1">
        <v>0</v>
      </c>
      <c r="G102" s="2">
        <f t="shared" si="0"/>
        <v>1174.5209200000002</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5814.46</v>
      </c>
      <c r="E108" s="1">
        <v>0</v>
      </c>
      <c r="F108" s="1">
        <v>0</v>
      </c>
      <c r="G108" s="2">
        <f t="shared" si="0"/>
        <v>1244.2944399999999</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5814.46</v>
      </c>
      <c r="E113" s="1">
        <v>0</v>
      </c>
      <c r="F113" s="1">
        <v>0</v>
      </c>
      <c r="G113" s="2">
        <f t="shared" si="0"/>
        <v>1302.43904</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168500</v>
      </c>
      <c r="D120" s="1">
        <f>'PR-RAS'!E124</f>
        <v>192648.58</v>
      </c>
      <c r="E120" s="1">
        <v>0</v>
      </c>
      <c r="F120" s="1">
        <v>0</v>
      </c>
      <c r="G120" s="2">
        <f t="shared" si="0"/>
        <v>65901.862039999993</v>
      </c>
      <c r="H120" s="2">
        <f t="shared" si="1"/>
        <v>0.42000000001280569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168500</v>
      </c>
      <c r="D121" s="1">
        <f>'PR-RAS'!E125</f>
        <v>192648.58</v>
      </c>
      <c r="E121" s="1">
        <v>0</v>
      </c>
      <c r="F121" s="1">
        <v>0</v>
      </c>
      <c r="G121" s="2">
        <f t="shared" si="0"/>
        <v>66455.659199999995</v>
      </c>
      <c r="H121" s="2">
        <f t="shared" si="1"/>
        <v>0.42000000001280569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168500</v>
      </c>
      <c r="D123" s="1">
        <f>'PR-RAS'!E127</f>
        <v>192648.58</v>
      </c>
      <c r="E123" s="1">
        <v>0</v>
      </c>
      <c r="F123" s="1">
        <v>0</v>
      </c>
      <c r="G123" s="2">
        <f t="shared" si="0"/>
        <v>67563.253519999984</v>
      </c>
      <c r="H123" s="2">
        <f t="shared" si="1"/>
        <v>0.42000000001280569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3568406</v>
      </c>
      <c r="D129" s="1">
        <f>'PR-RAS'!E133</f>
        <v>4036103.83</v>
      </c>
      <c r="E129" s="1">
        <v>0</v>
      </c>
      <c r="F129" s="1">
        <v>0</v>
      </c>
      <c r="G129" s="2">
        <f t="shared" si="0"/>
        <v>1489998.5484800001</v>
      </c>
      <c r="H129" s="2">
        <f t="shared" si="1"/>
        <v>0.16999999992549419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3568406</v>
      </c>
      <c r="D130" s="1">
        <f>'PR-RAS'!E134</f>
        <v>4036103.83</v>
      </c>
      <c r="E130" s="1">
        <v>0</v>
      </c>
      <c r="F130" s="1">
        <v>0</v>
      </c>
      <c r="G130" s="2">
        <f t="shared" si="0"/>
        <v>1501639.1621400001</v>
      </c>
      <c r="H130" s="2">
        <f t="shared" si="1"/>
        <v>0.16999999992549419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3532177</v>
      </c>
      <c r="D131" s="1">
        <f>'PR-RAS'!E135</f>
        <v>3985397.84</v>
      </c>
      <c r="E131" s="1">
        <v>0</v>
      </c>
      <c r="F131" s="1">
        <v>0</v>
      </c>
      <c r="G131" s="2">
        <f t="shared" si="0"/>
        <v>1495386.4484000001</v>
      </c>
      <c r="H131" s="2">
        <f t="shared" si="1"/>
        <v>0.16000000014901161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36229</v>
      </c>
      <c r="D132" s="1">
        <f>'PR-RAS'!E136</f>
        <v>50705.99</v>
      </c>
      <c r="E132" s="1">
        <v>0</v>
      </c>
      <c r="F132" s="1">
        <v>0</v>
      </c>
      <c r="G132" s="2">
        <f t="shared" si="0"/>
        <v>18030.968379999998</v>
      </c>
      <c r="H132" s="2">
        <f t="shared" si="1"/>
        <v>1.0000000002037268E-2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3731319</v>
      </c>
      <c r="D147" s="1">
        <f>'PR-RAS'!E151</f>
        <v>4217540.2200000007</v>
      </c>
      <c r="E147" s="1">
        <v>0</v>
      </c>
      <c r="F147" s="1">
        <v>0</v>
      </c>
      <c r="G147" s="2">
        <f t="shared" si="0"/>
        <v>1776294.3182400002</v>
      </c>
      <c r="H147" s="2">
        <f t="shared" si="1"/>
        <v>0.22000000067055225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3189451</v>
      </c>
      <c r="D148" s="1">
        <f>'PR-RAS'!E152</f>
        <v>3522398.87</v>
      </c>
      <c r="E148" s="1">
        <v>0</v>
      </c>
      <c r="F148" s="1">
        <v>0</v>
      </c>
      <c r="G148" s="2">
        <f t="shared" si="0"/>
        <v>1504434.5647799999</v>
      </c>
      <c r="H148" s="2">
        <f t="shared" si="1"/>
        <v>0.12999999988824129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2518971</v>
      </c>
      <c r="D149" s="1">
        <f>'PR-RAS'!E153</f>
        <v>2661971.1</v>
      </c>
      <c r="E149" s="1">
        <v>0</v>
      </c>
      <c r="F149" s="1">
        <v>0</v>
      </c>
      <c r="G149" s="2">
        <f t="shared" si="0"/>
        <v>1160751.1536000001</v>
      </c>
      <c r="H149" s="2">
        <f t="shared" si="1"/>
        <v>0.10000000009313226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2518971</v>
      </c>
      <c r="D150" s="1">
        <f>'PR-RAS'!E154</f>
        <v>2661971.1</v>
      </c>
      <c r="E150" s="1">
        <v>0</v>
      </c>
      <c r="F150" s="1">
        <v>0</v>
      </c>
      <c r="G150" s="2">
        <f t="shared" si="0"/>
        <v>1168594.0667999999</v>
      </c>
      <c r="H150" s="2">
        <f t="shared" si="1"/>
        <v>0.10000000009313226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92648</v>
      </c>
      <c r="D154" s="1">
        <f>'PR-RAS'!E158</f>
        <v>253109.9</v>
      </c>
      <c r="E154" s="1">
        <v>0</v>
      </c>
      <c r="F154" s="1">
        <v>0</v>
      </c>
      <c r="G154" s="2">
        <f t="shared" si="0"/>
        <v>91626.773400000005</v>
      </c>
      <c r="H154" s="2">
        <f t="shared" si="1"/>
        <v>0.10000000000582077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577832</v>
      </c>
      <c r="D155" s="1">
        <f>'PR-RAS'!E159</f>
        <v>607317.87</v>
      </c>
      <c r="E155" s="1">
        <v>0</v>
      </c>
      <c r="F155" s="1">
        <v>0</v>
      </c>
      <c r="G155" s="2">
        <f t="shared" si="0"/>
        <v>276040.03195999999</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195971</v>
      </c>
      <c r="D156" s="1">
        <f>'PR-RAS'!E160</f>
        <v>203168.34</v>
      </c>
      <c r="E156" s="1">
        <v>0</v>
      </c>
      <c r="F156" s="1">
        <v>0</v>
      </c>
      <c r="G156" s="2">
        <f t="shared" si="0"/>
        <v>93357.690399999992</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381861</v>
      </c>
      <c r="D157" s="1">
        <f>'PR-RAS'!E161</f>
        <v>404149.53</v>
      </c>
      <c r="E157" s="1">
        <v>0</v>
      </c>
      <c r="F157" s="1">
        <v>0</v>
      </c>
      <c r="G157" s="2">
        <f t="shared" si="0"/>
        <v>185664.96936000002</v>
      </c>
      <c r="H157" s="2">
        <f t="shared" si="1"/>
        <v>0.46999999997206032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541100</v>
      </c>
      <c r="D159" s="1">
        <f>'PR-RAS'!E163</f>
        <v>695118.7</v>
      </c>
      <c r="E159" s="1">
        <v>0</v>
      </c>
      <c r="F159" s="1">
        <v>0</v>
      </c>
      <c r="G159" s="2">
        <f t="shared" si="0"/>
        <v>305151.30919999996</v>
      </c>
      <c r="H159" s="2">
        <f t="shared" si="1"/>
        <v>0.30000000004656613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92820</v>
      </c>
      <c r="D160" s="1">
        <f>'PR-RAS'!E164</f>
        <v>127740.04999999999</v>
      </c>
      <c r="E160" s="1">
        <v>0</v>
      </c>
      <c r="F160" s="1">
        <v>0</v>
      </c>
      <c r="G160" s="2">
        <f t="shared" si="0"/>
        <v>55379.715899999996</v>
      </c>
      <c r="H160" s="2">
        <f t="shared" si="1"/>
        <v>4.9999999988358468E-2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15100</v>
      </c>
      <c r="D161" s="1">
        <f>'PR-RAS'!E165</f>
        <v>19841</v>
      </c>
      <c r="E161" s="1">
        <v>0</v>
      </c>
      <c r="F161" s="1">
        <v>0</v>
      </c>
      <c r="G161" s="2">
        <f t="shared" si="0"/>
        <v>8765.1200000000008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76830</v>
      </c>
      <c r="D162" s="1">
        <f>'PR-RAS'!E166</f>
        <v>87447.7</v>
      </c>
      <c r="E162" s="1">
        <v>0</v>
      </c>
      <c r="F162" s="1">
        <v>0</v>
      </c>
      <c r="G162" s="2">
        <f t="shared" si="0"/>
        <v>40527.789400000001</v>
      </c>
      <c r="H162" s="2">
        <f t="shared" si="1"/>
        <v>0.30000000000291038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890</v>
      </c>
      <c r="D163" s="1">
        <f>'PR-RAS'!E167</f>
        <v>20451.349999999999</v>
      </c>
      <c r="E163" s="1">
        <v>0</v>
      </c>
      <c r="F163" s="1">
        <v>0</v>
      </c>
      <c r="G163" s="2">
        <f t="shared" si="0"/>
        <v>6770.4173999999994</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212053</v>
      </c>
      <c r="D165" s="1">
        <f>'PR-RAS'!E169</f>
        <v>271624.13</v>
      </c>
      <c r="E165" s="1">
        <v>0</v>
      </c>
      <c r="F165" s="1">
        <v>0</v>
      </c>
      <c r="G165" s="2">
        <f t="shared" si="0"/>
        <v>123869.40664</v>
      </c>
      <c r="H165" s="2">
        <f t="shared" si="1"/>
        <v>0.13000000000465661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9480</v>
      </c>
      <c r="D166" s="1">
        <f>'PR-RAS'!E170</f>
        <v>9734.77</v>
      </c>
      <c r="E166" s="1">
        <v>0</v>
      </c>
      <c r="F166" s="1">
        <v>0</v>
      </c>
      <c r="G166" s="2">
        <f t="shared" si="0"/>
        <v>4776.6741000000002</v>
      </c>
      <c r="H166" s="2">
        <f t="shared" si="1"/>
        <v>0.22999999999956344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55345</v>
      </c>
      <c r="D167" s="1">
        <f>'PR-RAS'!E171</f>
        <v>79221.63</v>
      </c>
      <c r="E167" s="1">
        <v>0</v>
      </c>
      <c r="F167" s="1">
        <v>0</v>
      </c>
      <c r="G167" s="2">
        <f t="shared" si="0"/>
        <v>35488.851160000006</v>
      </c>
      <c r="H167" s="2">
        <f t="shared" si="1"/>
        <v>0.36999999999534339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81847</v>
      </c>
      <c r="D168" s="1">
        <f>'PR-RAS'!E172</f>
        <v>111525.28</v>
      </c>
      <c r="E168" s="1">
        <v>0</v>
      </c>
      <c r="F168" s="1">
        <v>0</v>
      </c>
      <c r="G168" s="2">
        <f t="shared" si="0"/>
        <v>50917.892520000001</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15907</v>
      </c>
      <c r="D169" s="1">
        <f>'PR-RAS'!E173</f>
        <v>3517.34</v>
      </c>
      <c r="E169" s="1">
        <v>0</v>
      </c>
      <c r="F169" s="1">
        <v>0</v>
      </c>
      <c r="G169" s="2">
        <f t="shared" si="0"/>
        <v>3854.2022400000001</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15245</v>
      </c>
      <c r="D170" s="1">
        <f>'PR-RAS'!E174</f>
        <v>30829.73</v>
      </c>
      <c r="E170" s="1">
        <v>0</v>
      </c>
      <c r="F170" s="1">
        <v>0</v>
      </c>
      <c r="G170" s="2">
        <f t="shared" si="0"/>
        <v>12996.853739999999</v>
      </c>
      <c r="H170" s="2">
        <f t="shared" si="1"/>
        <v>0.27000000000043656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34229</v>
      </c>
      <c r="D172" s="1">
        <f>'PR-RAS'!E176</f>
        <v>36795.379999999997</v>
      </c>
      <c r="E172" s="1">
        <v>0</v>
      </c>
      <c r="F172" s="1">
        <v>0</v>
      </c>
      <c r="G172" s="2">
        <f t="shared" si="0"/>
        <v>18437.178960000001</v>
      </c>
      <c r="H172" s="2">
        <f t="shared" si="1"/>
        <v>0.37999999999738066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143722</v>
      </c>
      <c r="D173" s="1">
        <f>'PR-RAS'!E177</f>
        <v>206762.32</v>
      </c>
      <c r="E173" s="1">
        <v>0</v>
      </c>
      <c r="F173" s="1">
        <v>0</v>
      </c>
      <c r="G173" s="2">
        <f t="shared" si="0"/>
        <v>95846.422079999989</v>
      </c>
      <c r="H173" s="2">
        <f t="shared" si="1"/>
        <v>0.32000000000698492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11102</v>
      </c>
      <c r="D174" s="1">
        <f>'PR-RAS'!E178</f>
        <v>11803.9</v>
      </c>
      <c r="E174" s="1">
        <v>0</v>
      </c>
      <c r="F174" s="1">
        <v>0</v>
      </c>
      <c r="G174" s="2">
        <f t="shared" si="0"/>
        <v>6004.7954</v>
      </c>
      <c r="H174" s="2">
        <f t="shared" si="1"/>
        <v>0.1000000000003638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40636</v>
      </c>
      <c r="D175" s="1">
        <f>'PR-RAS'!E179</f>
        <v>116198.08</v>
      </c>
      <c r="E175" s="1">
        <v>0</v>
      </c>
      <c r="F175" s="1">
        <v>0</v>
      </c>
      <c r="G175" s="2">
        <f t="shared" si="0"/>
        <v>47507.595840000002</v>
      </c>
      <c r="H175" s="2">
        <f t="shared" si="1"/>
        <v>8.000000000174623E-2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3433</v>
      </c>
      <c r="D176" s="1">
        <f>'PR-RAS'!E180</f>
        <v>3432.5</v>
      </c>
      <c r="E176" s="1">
        <v>0</v>
      </c>
      <c r="F176" s="1">
        <v>0</v>
      </c>
      <c r="G176" s="2">
        <f t="shared" si="0"/>
        <v>1802.1499999999999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7220</v>
      </c>
      <c r="D177" s="1">
        <f>'PR-RAS'!E181</f>
        <v>8288.5400000000009</v>
      </c>
      <c r="E177" s="1">
        <v>0</v>
      </c>
      <c r="F177" s="1">
        <v>0</v>
      </c>
      <c r="G177" s="2">
        <f t="shared" si="0"/>
        <v>4188.2860799999999</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58942</v>
      </c>
      <c r="D178" s="1">
        <f>'PR-RAS'!E182</f>
        <v>22994.06</v>
      </c>
      <c r="E178" s="1">
        <v>0</v>
      </c>
      <c r="F178" s="1">
        <v>0</v>
      </c>
      <c r="G178" s="2">
        <f t="shared" si="0"/>
        <v>18572.631239999999</v>
      </c>
      <c r="H178" s="2">
        <f t="shared" si="1"/>
        <v>6.0000000001309672E-2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3240</v>
      </c>
      <c r="D179" s="1">
        <f>'PR-RAS'!E183</f>
        <v>29760</v>
      </c>
      <c r="E179" s="1">
        <v>0</v>
      </c>
      <c r="F179" s="1">
        <v>0</v>
      </c>
      <c r="G179" s="2">
        <f t="shared" si="0"/>
        <v>11171.279999999999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4000</v>
      </c>
      <c r="D180" s="1">
        <f>'PR-RAS'!E184</f>
        <v>2000</v>
      </c>
      <c r="E180" s="1">
        <v>0</v>
      </c>
      <c r="F180" s="1">
        <v>0</v>
      </c>
      <c r="G180" s="2">
        <f t="shared" si="0"/>
        <v>1432</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212</v>
      </c>
      <c r="D181" s="1">
        <f>'PR-RAS'!E185</f>
        <v>678.1</v>
      </c>
      <c r="E181" s="1">
        <v>0</v>
      </c>
      <c r="F181" s="1">
        <v>0</v>
      </c>
      <c r="G181" s="2">
        <f t="shared" si="0"/>
        <v>282.27600000000001</v>
      </c>
      <c r="H181" s="2">
        <f t="shared" si="1"/>
        <v>0.10000000000002274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14937</v>
      </c>
      <c r="D182" s="1">
        <f>'PR-RAS'!E186</f>
        <v>11607.14</v>
      </c>
      <c r="E182" s="1">
        <v>0</v>
      </c>
      <c r="F182" s="1">
        <v>0</v>
      </c>
      <c r="G182" s="2">
        <f t="shared" si="0"/>
        <v>6905.3816799999995</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92505</v>
      </c>
      <c r="D184" s="1">
        <f>'PR-RAS'!E188</f>
        <v>88992.200000000012</v>
      </c>
      <c r="E184" s="1">
        <v>0</v>
      </c>
      <c r="F184" s="1">
        <v>0</v>
      </c>
      <c r="G184" s="2">
        <f t="shared" si="0"/>
        <v>49499.5602</v>
      </c>
      <c r="H184" s="2">
        <f t="shared" si="1"/>
        <v>0.20000000001164153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71717</v>
      </c>
      <c r="D186" s="1">
        <f>'PR-RAS'!E190</f>
        <v>79228.570000000007</v>
      </c>
      <c r="E186" s="1">
        <v>0</v>
      </c>
      <c r="F186" s="1">
        <v>0</v>
      </c>
      <c r="G186" s="2">
        <f t="shared" si="0"/>
        <v>42582.215900000003</v>
      </c>
      <c r="H186" s="2">
        <f t="shared" si="1"/>
        <v>0.42999999999301508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17947</v>
      </c>
      <c r="D187" s="1">
        <f>'PR-RAS'!E191</f>
        <v>5761</v>
      </c>
      <c r="E187" s="1">
        <v>0</v>
      </c>
      <c r="F187" s="1">
        <v>0</v>
      </c>
      <c r="G187" s="2">
        <f t="shared" si="0"/>
        <v>5481.2340000000004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300</v>
      </c>
      <c r="E188" s="1">
        <v>0</v>
      </c>
      <c r="F188" s="1">
        <v>0</v>
      </c>
      <c r="G188" s="2">
        <f t="shared" si="0"/>
        <v>112.2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934</v>
      </c>
      <c r="D189" s="1">
        <f>'PR-RAS'!E193</f>
        <v>30</v>
      </c>
      <c r="E189" s="1">
        <v>0</v>
      </c>
      <c r="F189" s="1">
        <v>0</v>
      </c>
      <c r="G189" s="2">
        <f t="shared" si="0"/>
        <v>186.87200000000001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1907</v>
      </c>
      <c r="D191" s="1">
        <f>'PR-RAS'!E195</f>
        <v>3672.63</v>
      </c>
      <c r="E191" s="1">
        <v>0</v>
      </c>
      <c r="F191" s="1">
        <v>0</v>
      </c>
      <c r="G191" s="2">
        <f t="shared" si="0"/>
        <v>1757.9294</v>
      </c>
      <c r="H191" s="2">
        <f t="shared" si="1"/>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768</v>
      </c>
      <c r="D192" s="1">
        <f>'PR-RAS'!E196</f>
        <v>22.65</v>
      </c>
      <c r="E192" s="1">
        <v>0</v>
      </c>
      <c r="F192" s="1">
        <v>0</v>
      </c>
      <c r="G192" s="2">
        <f t="shared" si="0"/>
        <v>155.34029999999998</v>
      </c>
      <c r="H192" s="2">
        <f t="shared" si="1"/>
        <v>0.35000000000000142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768</v>
      </c>
      <c r="D206" s="1">
        <f>'PR-RAS'!E210</f>
        <v>22.65</v>
      </c>
      <c r="E206" s="1">
        <v>0</v>
      </c>
      <c r="F206" s="1">
        <v>0</v>
      </c>
      <c r="G206" s="2">
        <f t="shared" si="0"/>
        <v>166.72649999999999</v>
      </c>
      <c r="H206" s="2">
        <f t="shared" si="1"/>
        <v>0.35000000000000142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768</v>
      </c>
      <c r="D207" s="1">
        <f>'PR-RAS'!E211</f>
        <v>0</v>
      </c>
      <c r="E207" s="1">
        <v>0</v>
      </c>
      <c r="F207" s="1">
        <v>0</v>
      </c>
      <c r="G207" s="2">
        <f t="shared" si="0"/>
        <v>158.208</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22.65</v>
      </c>
      <c r="E210" s="1">
        <v>0</v>
      </c>
      <c r="F210" s="1">
        <v>0</v>
      </c>
      <c r="G210" s="2">
        <f t="shared" si="0"/>
        <v>9.4676999999999989</v>
      </c>
      <c r="H210" s="2">
        <f t="shared" si="1"/>
        <v>0.35000000000000142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3731319</v>
      </c>
      <c r="D285" s="1">
        <f>'PR-RAS'!E289</f>
        <v>4217540.2200000007</v>
      </c>
      <c r="E285" s="1">
        <v>0</v>
      </c>
      <c r="F285" s="1">
        <v>0</v>
      </c>
      <c r="G285" s="2">
        <f t="shared" si="8"/>
        <v>3455257.4409600003</v>
      </c>
      <c r="H285" s="2">
        <f t="shared" si="9"/>
        <v>0.22000000067055225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64823</v>
      </c>
      <c r="D286" s="1">
        <f>'PR-RAS'!E290</f>
        <v>120142.48999999929</v>
      </c>
      <c r="E286" s="1">
        <v>0</v>
      </c>
      <c r="F286" s="1">
        <v>0</v>
      </c>
      <c r="G286" s="2">
        <f t="shared" si="8"/>
        <v>86955.774299999583</v>
      </c>
      <c r="H286" s="2">
        <f t="shared" si="9"/>
        <v>0.48999999929219484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44848</v>
      </c>
      <c r="D289" s="1">
        <f>'PR-RAS'!E293</f>
        <v>56254.65</v>
      </c>
      <c r="E289" s="1">
        <v>0</v>
      </c>
      <c r="F289" s="1">
        <v>0</v>
      </c>
      <c r="G289" s="2">
        <f t="shared" si="8"/>
        <v>45318.902399999992</v>
      </c>
      <c r="H289" s="2">
        <f t="shared" si="9"/>
        <v>0.34999999999854481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11446</v>
      </c>
      <c r="D290" s="1">
        <f>'PR-RAS'!E294</f>
        <v>9485.0400000000009</v>
      </c>
      <c r="E290" s="1">
        <v>0</v>
      </c>
      <c r="F290" s="1">
        <v>0</v>
      </c>
      <c r="G290" s="2">
        <f t="shared" si="8"/>
        <v>8790.24712</v>
      </c>
      <c r="H290" s="2">
        <f t="shared" si="9"/>
        <v>4.0000000000873115E-2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11446</v>
      </c>
      <c r="D291" s="1">
        <f>'PR-RAS'!E295</f>
        <v>9485.0400000000009</v>
      </c>
      <c r="E291" s="1">
        <v>0</v>
      </c>
      <c r="F291" s="1">
        <v>0</v>
      </c>
      <c r="G291" s="2">
        <f t="shared" si="8"/>
        <v>8820.6631999999991</v>
      </c>
      <c r="H291" s="2">
        <f t="shared" si="9"/>
        <v>4.0000000000873115E-2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76229</v>
      </c>
      <c r="D345" s="1">
        <f>'PR-RAS'!E350</f>
        <v>87130.579999999987</v>
      </c>
      <c r="E345" s="1">
        <v>0</v>
      </c>
      <c r="F345" s="1">
        <v>0</v>
      </c>
      <c r="G345" s="2">
        <f t="shared" si="8"/>
        <v>86168.61503999999</v>
      </c>
      <c r="H345" s="2">
        <f t="shared" si="9"/>
        <v>0.42000000001280569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76229</v>
      </c>
      <c r="D358" s="1">
        <f>'PR-RAS'!E363</f>
        <v>87130.579999999987</v>
      </c>
      <c r="E358" s="1">
        <v>0</v>
      </c>
      <c r="F358" s="1">
        <v>0</v>
      </c>
      <c r="G358" s="2">
        <f t="shared" si="8"/>
        <v>89424.987119999991</v>
      </c>
      <c r="H358" s="2">
        <f t="shared" si="9"/>
        <v>0.42000000001280569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76229</v>
      </c>
      <c r="D364" s="1">
        <f>'PR-RAS'!E369</f>
        <v>86202.4</v>
      </c>
      <c r="E364" s="1">
        <v>0</v>
      </c>
      <c r="F364" s="1">
        <v>0</v>
      </c>
      <c r="G364" s="2">
        <f t="shared" si="8"/>
        <v>90254.069399999993</v>
      </c>
      <c r="H364" s="2">
        <f t="shared" si="9"/>
        <v>0.39999999999417923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11949.59</v>
      </c>
      <c r="E365" s="1">
        <v>0</v>
      </c>
      <c r="F365" s="1">
        <v>0</v>
      </c>
      <c r="G365" s="2">
        <f t="shared" si="8"/>
        <v>8699.3015199999991</v>
      </c>
      <c r="H365" s="2">
        <f t="shared" si="9"/>
        <v>0.40999999999985448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3800</v>
      </c>
      <c r="E366" s="1">
        <v>0</v>
      </c>
      <c r="F366" s="1">
        <v>0</v>
      </c>
      <c r="G366" s="2">
        <f t="shared" si="8"/>
        <v>2774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76229</v>
      </c>
      <c r="D367" s="1">
        <f>'PR-RAS'!E372</f>
        <v>70452.81</v>
      </c>
      <c r="E367" s="1">
        <v>0</v>
      </c>
      <c r="F367" s="1">
        <v>0</v>
      </c>
      <c r="G367" s="2">
        <f t="shared" si="8"/>
        <v>79471.270919999995</v>
      </c>
      <c r="H367" s="2">
        <f t="shared" si="9"/>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928.18</v>
      </c>
      <c r="E386" s="1">
        <v>0</v>
      </c>
      <c r="F386" s="1">
        <v>0</v>
      </c>
      <c r="G386" s="2">
        <f t="shared" si="8"/>
        <v>714.69859999999994</v>
      </c>
      <c r="H386" s="2">
        <f t="shared" si="9"/>
        <v>0.17999999999994998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928.18</v>
      </c>
      <c r="E388" s="1">
        <v>0</v>
      </c>
      <c r="F388" s="1">
        <v>0</v>
      </c>
      <c r="G388" s="2">
        <f t="shared" si="8"/>
        <v>718.41131999999993</v>
      </c>
      <c r="H388" s="2">
        <f t="shared" si="9"/>
        <v>0.17999999999994998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76229</v>
      </c>
      <c r="D403" s="1">
        <f>'PR-RAS'!E408</f>
        <v>87130.579999999987</v>
      </c>
      <c r="E403" s="1">
        <v>0</v>
      </c>
      <c r="F403" s="1">
        <v>0</v>
      </c>
      <c r="G403" s="2">
        <f t="shared" si="8"/>
        <v>100697.04432</v>
      </c>
      <c r="H403" s="2">
        <f t="shared" si="9"/>
        <v>0.42000000001280569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3796142</v>
      </c>
      <c r="D407" s="1">
        <f>'PR-RAS'!E412</f>
        <v>4337682.71</v>
      </c>
      <c r="E407" s="1">
        <v>0</v>
      </c>
      <c r="F407" s="1">
        <v>0</v>
      </c>
      <c r="G407" s="2">
        <f t="shared" si="8"/>
        <v>5063432.0125200003</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3807548</v>
      </c>
      <c r="D408" s="1">
        <f>'PR-RAS'!E413</f>
        <v>4304670.8000000007</v>
      </c>
      <c r="E408" s="1">
        <v>0</v>
      </c>
      <c r="F408" s="1">
        <v>0</v>
      </c>
      <c r="G408" s="2">
        <f t="shared" si="8"/>
        <v>5053674.0672000004</v>
      </c>
      <c r="H408" s="2">
        <f t="shared" si="9"/>
        <v>0.19999999925494194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33011.909999999218</v>
      </c>
      <c r="E409" s="1">
        <v>0</v>
      </c>
      <c r="F409" s="1">
        <v>0</v>
      </c>
      <c r="G409" s="2">
        <f t="shared" si="8"/>
        <v>26937.718559999361</v>
      </c>
      <c r="H409" s="2">
        <f t="shared" si="9"/>
        <v>9.0000000782310963E-2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11406</v>
      </c>
      <c r="D410" s="1">
        <f>'PR-RAS'!E415</f>
        <v>0</v>
      </c>
      <c r="E410" s="1">
        <v>0</v>
      </c>
      <c r="F410" s="1">
        <v>0</v>
      </c>
      <c r="G410" s="2">
        <f t="shared" si="8"/>
        <v>4665.0540000000001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44848</v>
      </c>
      <c r="D412" s="1">
        <f>'PR-RAS'!E417</f>
        <v>56254.65</v>
      </c>
      <c r="E412" s="1">
        <v>0</v>
      </c>
      <c r="F412" s="1">
        <v>0</v>
      </c>
      <c r="G412" s="2">
        <f t="shared" si="8"/>
        <v>64673.850299999991</v>
      </c>
      <c r="H412" s="2">
        <f t="shared" si="9"/>
        <v>0.34999999999854481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11446</v>
      </c>
      <c r="D413" s="1">
        <f>'PR-RAS'!E418</f>
        <v>9485.0400000000009</v>
      </c>
      <c r="E413" s="1">
        <v>0</v>
      </c>
      <c r="F413" s="1">
        <v>0</v>
      </c>
      <c r="G413" s="2">
        <f t="shared" si="8"/>
        <v>12531.42496</v>
      </c>
      <c r="H413" s="2">
        <f t="shared" si="9"/>
        <v>4.0000000000873115E-2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3796142</v>
      </c>
      <c r="D633" s="1">
        <f>'PR-RAS'!E639</f>
        <v>4337682.71</v>
      </c>
      <c r="E633" s="1">
        <v>0</v>
      </c>
      <c r="F633" s="1">
        <v>0</v>
      </c>
      <c r="G633" s="2">
        <f t="shared" si="10"/>
        <v>7881992.6894399999</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3807548</v>
      </c>
      <c r="D634" s="1">
        <f>'PR-RAS'!E640</f>
        <v>4304670.8000000007</v>
      </c>
      <c r="E634" s="1">
        <v>0</v>
      </c>
      <c r="F634" s="1">
        <v>0</v>
      </c>
      <c r="G634" s="2">
        <f t="shared" si="10"/>
        <v>7859891.1168000009</v>
      </c>
      <c r="H634" s="2">
        <f t="shared" si="11"/>
        <v>0.19999999925494194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33011.909999999218</v>
      </c>
      <c r="E635" s="1">
        <v>0</v>
      </c>
      <c r="F635" s="1">
        <v>0</v>
      </c>
      <c r="G635" s="2">
        <f t="shared" si="10"/>
        <v>41859.101879999005</v>
      </c>
      <c r="H635" s="2">
        <f t="shared" si="11"/>
        <v>9.0000000782310963E-2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11406</v>
      </c>
      <c r="D636" s="1">
        <f>'PR-RAS'!E642</f>
        <v>0</v>
      </c>
      <c r="E636" s="1">
        <v>0</v>
      </c>
      <c r="F636" s="1">
        <v>0</v>
      </c>
      <c r="G636" s="2">
        <f t="shared" si="10"/>
        <v>7242.81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44848</v>
      </c>
      <c r="D638" s="1">
        <f>'PR-RAS'!E644</f>
        <v>56254.65</v>
      </c>
      <c r="E638" s="1">
        <v>0</v>
      </c>
      <c r="F638" s="1">
        <v>0</v>
      </c>
      <c r="G638" s="2">
        <f t="shared" si="10"/>
        <v>100236.6001</v>
      </c>
      <c r="H638" s="2">
        <f t="shared" si="11"/>
        <v>0.34999999999854481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56254</v>
      </c>
      <c r="D640" s="1">
        <f>'PR-RAS'!E646</f>
        <v>23242.740000000784</v>
      </c>
      <c r="E640" s="1">
        <v>0</v>
      </c>
      <c r="F640" s="1">
        <v>0</v>
      </c>
      <c r="G640" s="2">
        <f t="shared" si="10"/>
        <v>65650.527720001002</v>
      </c>
      <c r="H640" s="2">
        <f t="shared" si="11"/>
        <v>0.25999999921623385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28923</v>
      </c>
      <c r="D643" s="1">
        <f>'PR-RAS'!E650</f>
        <v>30005.05</v>
      </c>
      <c r="E643" s="1">
        <v>0</v>
      </c>
      <c r="F643" s="1">
        <v>0</v>
      </c>
      <c r="G643" s="2">
        <f t="shared" si="10"/>
        <v>57095.050200000005</v>
      </c>
      <c r="H643" s="2">
        <f t="shared" si="11"/>
        <v>4.9999999999272404E-2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28923</v>
      </c>
      <c r="D644" s="1">
        <f>'PR-RAS'!E651</f>
        <v>30005.05</v>
      </c>
      <c r="E644" s="1">
        <v>0</v>
      </c>
      <c r="F644" s="1">
        <v>0</v>
      </c>
      <c r="G644" s="2">
        <f t="shared" si="10"/>
        <v>57183.983300000007</v>
      </c>
      <c r="H644" s="2">
        <f t="shared" si="11"/>
        <v>4.9999999999272404E-2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21</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19071</v>
      </c>
      <c r="D668" s="1">
        <f>'PR-RAS'!E675</f>
        <v>13115.84</v>
      </c>
      <c r="E668" s="1">
        <v>0</v>
      </c>
      <c r="F668" s="1">
        <v>0</v>
      </c>
      <c r="G668" s="2">
        <f t="shared" si="10"/>
        <v>30216.887560000003</v>
      </c>
      <c r="H668" s="2">
        <f t="shared" si="11"/>
        <v>0.15999999999985448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60000</v>
      </c>
      <c r="E669" s="1">
        <v>0</v>
      </c>
      <c r="F669" s="1">
        <v>0</v>
      </c>
      <c r="G669" s="2">
        <f t="shared" si="10"/>
        <v>80160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30000</v>
      </c>
      <c r="E670" s="1">
        <v>0</v>
      </c>
      <c r="F670" s="1">
        <v>0</v>
      </c>
      <c r="G670" s="2">
        <f t="shared" si="10"/>
        <v>40140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40000</v>
      </c>
      <c r="D671" s="1">
        <f>'PR-RAS'!E678</f>
        <v>0</v>
      </c>
      <c r="E671" s="1">
        <v>0</v>
      </c>
      <c r="F671" s="1">
        <v>0</v>
      </c>
      <c r="G671" s="2">
        <f t="shared" si="10"/>
        <v>26800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5814.46</v>
      </c>
      <c r="E705" s="1">
        <v>0</v>
      </c>
      <c r="F705" s="1">
        <v>0</v>
      </c>
      <c r="G705" s="2">
        <f t="shared" si="10"/>
        <v>8186.7596799999992</v>
      </c>
      <c r="H705" s="2">
        <f t="shared" si="11"/>
        <v>0.46000000000003638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149651.92000000001</v>
      </c>
      <c r="E709" s="1">
        <v>0</v>
      </c>
      <c r="F709" s="1">
        <v>0</v>
      </c>
      <c r="G709" s="2">
        <f t="shared" si="10"/>
        <v>211907.11872</v>
      </c>
      <c r="H709" s="2">
        <f t="shared" si="11"/>
        <v>7.9999999987194315E-2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76830</v>
      </c>
      <c r="D711" s="1">
        <f>'PR-RAS'!E718</f>
        <v>87447.7</v>
      </c>
      <c r="E711" s="1">
        <v>0</v>
      </c>
      <c r="F711" s="1">
        <v>0</v>
      </c>
      <c r="G711" s="2">
        <f t="shared" si="10"/>
        <v>178725.03399999999</v>
      </c>
      <c r="H711" s="2">
        <f t="shared" si="11"/>
        <v>0.30000000000291038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29400</v>
      </c>
      <c r="E713" s="1">
        <v>0</v>
      </c>
      <c r="F713" s="1">
        <v>0</v>
      </c>
      <c r="G713" s="2">
        <f t="shared" si="10"/>
        <v>41865.599999999999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37044</v>
      </c>
      <c r="D719" s="1">
        <f>'PR-RAS'!E726</f>
        <v>41271.879999999997</v>
      </c>
      <c r="E719" s="1">
        <v>0</v>
      </c>
      <c r="F719" s="1">
        <v>0</v>
      </c>
      <c r="G719" s="2">
        <f t="shared" si="10"/>
        <v>85864.011679999996</v>
      </c>
      <c r="H719" s="2">
        <f t="shared" si="11"/>
        <v>0.12000000000261934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569628</v>
      </c>
      <c r="D984" s="6">
        <f>BILANCA!E6</f>
        <v>577928.67000000004</v>
      </c>
      <c r="E984" s="6">
        <v>0</v>
      </c>
      <c r="F984" s="6">
        <v>0</v>
      </c>
      <c r="G984" s="7">
        <f t="shared" ref="G984:G1241" si="22">B984/1000*C984+B984/500*D984</f>
        <v>1725.4853400000002</v>
      </c>
      <c r="H984" s="7">
        <f t="shared" si="19"/>
        <v>0.32999999995809048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449437</v>
      </c>
      <c r="D985" s="1">
        <f>BILANCA!E7</f>
        <v>393787.64000000007</v>
      </c>
      <c r="E985" s="1">
        <v>0</v>
      </c>
      <c r="F985" s="1">
        <v>0</v>
      </c>
      <c r="G985" s="2">
        <f t="shared" si="22"/>
        <v>2474.0245600000003</v>
      </c>
      <c r="H985" s="2">
        <f t="shared" si="19"/>
        <v>0.3599999999278225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388019</v>
      </c>
      <c r="D990" s="1">
        <f>BILANCA!E12</f>
        <v>330259.24000000005</v>
      </c>
      <c r="E990" s="1">
        <v>0</v>
      </c>
      <c r="F990" s="1">
        <v>0</v>
      </c>
      <c r="G990" s="2">
        <f t="shared" si="22"/>
        <v>7339.7623600000006</v>
      </c>
      <c r="H990" s="2">
        <f t="shared" si="19"/>
        <v>0.24000000004889444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308434</v>
      </c>
      <c r="D997" s="1">
        <f>BILANCA!E19</f>
        <v>263010.74</v>
      </c>
      <c r="E997" s="1">
        <v>0</v>
      </c>
      <c r="F997" s="1">
        <v>0</v>
      </c>
      <c r="G997" s="2">
        <f t="shared" si="22"/>
        <v>11682.37672</v>
      </c>
      <c r="H997" s="2">
        <f t="shared" si="19"/>
        <v>0.26000000000931323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28015</v>
      </c>
      <c r="D998" s="1">
        <f>BILANCA!E20</f>
        <v>39964.839999999997</v>
      </c>
      <c r="E998" s="1">
        <v>0</v>
      </c>
      <c r="F998" s="1">
        <v>0</v>
      </c>
      <c r="G998" s="2">
        <f t="shared" si="22"/>
        <v>1619.1701999999998</v>
      </c>
      <c r="H998" s="2">
        <f t="shared" si="19"/>
        <v>0.16000000000349246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3800</v>
      </c>
      <c r="E999" s="1">
        <v>0</v>
      </c>
      <c r="F999" s="1">
        <v>0</v>
      </c>
      <c r="G999" s="2">
        <f t="shared" si="22"/>
        <v>121.60000000000001</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705293</v>
      </c>
      <c r="D1000" s="1">
        <f>BILANCA!E22</f>
        <v>775745.59</v>
      </c>
      <c r="E1000" s="1">
        <v>0</v>
      </c>
      <c r="F1000" s="1">
        <v>0</v>
      </c>
      <c r="G1000" s="2">
        <f t="shared" si="22"/>
        <v>38365.331060000004</v>
      </c>
      <c r="H1000" s="2">
        <f t="shared" si="19"/>
        <v>0.41000000003259629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424874</v>
      </c>
      <c r="D1006" s="1">
        <f>BILANCA!E28</f>
        <v>556499.68999999994</v>
      </c>
      <c r="E1006" s="1">
        <v>0</v>
      </c>
      <c r="F1006" s="1">
        <v>0</v>
      </c>
      <c r="G1006" s="2">
        <f t="shared" si="22"/>
        <v>35371.087739999995</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79585</v>
      </c>
      <c r="D1007" s="1">
        <f>BILANCA!E29</f>
        <v>66320.320000000065</v>
      </c>
      <c r="E1007" s="1">
        <v>0</v>
      </c>
      <c r="F1007" s="1">
        <v>0</v>
      </c>
      <c r="G1007" s="2">
        <f t="shared" si="22"/>
        <v>5093.4153600000027</v>
      </c>
      <c r="H1007" s="2">
        <f t="shared" si="19"/>
        <v>0.32000000006519258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1257883</v>
      </c>
      <c r="D1008" s="1">
        <f>BILANCA!E30</f>
        <v>1257882.5</v>
      </c>
      <c r="E1008" s="1">
        <v>0</v>
      </c>
      <c r="F1008" s="1">
        <v>0</v>
      </c>
      <c r="G1008" s="2">
        <f t="shared" si="22"/>
        <v>94341.2</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1178298</v>
      </c>
      <c r="D1012" s="1">
        <f>BILANCA!E34</f>
        <v>1191562.18</v>
      </c>
      <c r="E1012" s="1">
        <v>0</v>
      </c>
      <c r="F1012" s="1">
        <v>0</v>
      </c>
      <c r="G1012" s="2">
        <f t="shared" si="22"/>
        <v>103281.24844</v>
      </c>
      <c r="H1012" s="2">
        <f t="shared" si="19"/>
        <v>0.17999999993480742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928.18</v>
      </c>
      <c r="E1023" s="1">
        <v>0</v>
      </c>
      <c r="F1023" s="1">
        <v>0</v>
      </c>
      <c r="G1023" s="2">
        <f t="shared" si="22"/>
        <v>74.254400000000004</v>
      </c>
      <c r="H1023" s="2">
        <f t="shared" si="19"/>
        <v>0.17999999999994998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928.18</v>
      </c>
      <c r="E1025" s="1">
        <v>0</v>
      </c>
      <c r="F1025" s="1">
        <v>0</v>
      </c>
      <c r="G1025" s="2">
        <f t="shared" si="22"/>
        <v>77.967119999999994</v>
      </c>
      <c r="H1025" s="2">
        <f t="shared" si="19"/>
        <v>0.17999999999994998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20005</v>
      </c>
      <c r="D1032" s="1">
        <f>BILANCA!E54</f>
        <v>29084.35</v>
      </c>
      <c r="E1032" s="1">
        <v>0</v>
      </c>
      <c r="F1032" s="1">
        <v>0</v>
      </c>
      <c r="G1032" s="2">
        <f t="shared" si="22"/>
        <v>3830.5112999999997</v>
      </c>
      <c r="H1032" s="2">
        <f t="shared" si="19"/>
        <v>0.34999999999854481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20005</v>
      </c>
      <c r="D1033" s="1">
        <f>BILANCA!E55</f>
        <v>29084.35</v>
      </c>
      <c r="E1033" s="1">
        <v>0</v>
      </c>
      <c r="F1033" s="1">
        <v>0</v>
      </c>
      <c r="G1033" s="2">
        <f t="shared" si="22"/>
        <v>3908.6849999999999</v>
      </c>
      <c r="H1033" s="2">
        <f t="shared" si="19"/>
        <v>0.34999999999854481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61418</v>
      </c>
      <c r="D1041" s="1">
        <f>BILANCA!E63</f>
        <v>63528.4</v>
      </c>
      <c r="E1041" s="1">
        <v>0</v>
      </c>
      <c r="F1041" s="1">
        <v>0</v>
      </c>
      <c r="G1041" s="2">
        <f t="shared" si="22"/>
        <v>10931.538400000001</v>
      </c>
      <c r="H1041" s="2">
        <f t="shared" si="19"/>
        <v>0.40000000000145519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61418</v>
      </c>
      <c r="D1042" s="1">
        <f>BILANCA!E64</f>
        <v>63528.4</v>
      </c>
      <c r="E1042" s="1">
        <v>0</v>
      </c>
      <c r="F1042" s="1">
        <v>0</v>
      </c>
      <c r="G1042" s="2">
        <f t="shared" si="22"/>
        <v>11120.013199999999</v>
      </c>
      <c r="H1042" s="2">
        <f t="shared" si="19"/>
        <v>0.40000000000145519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120191</v>
      </c>
      <c r="D1046" s="1">
        <f>BILANCA!E68</f>
        <v>184141.03</v>
      </c>
      <c r="E1046" s="1">
        <v>0</v>
      </c>
      <c r="F1046" s="1">
        <v>0</v>
      </c>
      <c r="G1046" s="2">
        <f t="shared" si="22"/>
        <v>30773.802779999998</v>
      </c>
      <c r="H1046" s="2">
        <f t="shared" si="19"/>
        <v>2.9999999998835847E-2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2322.2399999999998</v>
      </c>
      <c r="E1056" s="1">
        <v>0</v>
      </c>
      <c r="F1056" s="1">
        <v>0</v>
      </c>
      <c r="G1056" s="2">
        <f t="shared" si="22"/>
        <v>339.04703999999992</v>
      </c>
      <c r="H1056" s="2">
        <f t="shared" si="19"/>
        <v>0.23999999999978172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2322.2399999999998</v>
      </c>
      <c r="E1064" s="1">
        <v>0</v>
      </c>
      <c r="F1064" s="1">
        <v>0</v>
      </c>
      <c r="G1064" s="2">
        <f t="shared" si="22"/>
        <v>376.20287999999999</v>
      </c>
      <c r="H1064" s="2">
        <f t="shared" si="19"/>
        <v>0.23999999999978172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120191</v>
      </c>
      <c r="D1124" s="1">
        <f>BILANCA!E146</f>
        <v>181818.79</v>
      </c>
      <c r="E1124" s="1">
        <v>0</v>
      </c>
      <c r="F1124" s="1">
        <v>0</v>
      </c>
      <c r="G1124" s="2">
        <f t="shared" si="22"/>
        <v>68219.82978</v>
      </c>
      <c r="H1124" s="2">
        <f t="shared" si="23"/>
        <v>0.20999999999185093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11446</v>
      </c>
      <c r="D1138" s="1">
        <f>BILANCA!E160</f>
        <v>9485.0400000000009</v>
      </c>
      <c r="E1138" s="1">
        <v>0</v>
      </c>
      <c r="F1138" s="1">
        <v>0</v>
      </c>
      <c r="G1138" s="2">
        <f t="shared" si="22"/>
        <v>4714.4924000000001</v>
      </c>
      <c r="H1138" s="2">
        <f t="shared" si="23"/>
        <v>4.0000000000873115E-2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111185</v>
      </c>
      <c r="D1139" s="1">
        <f>BILANCA!E161</f>
        <v>172639.66</v>
      </c>
      <c r="E1139" s="1">
        <v>0</v>
      </c>
      <c r="F1139" s="1">
        <v>0</v>
      </c>
      <c r="G1139" s="2">
        <f t="shared" si="22"/>
        <v>71208.43392000001</v>
      </c>
      <c r="H1139" s="2">
        <f t="shared" si="23"/>
        <v>0.33999999999650754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2440</v>
      </c>
      <c r="D1141" s="1">
        <f>BILANCA!E163</f>
        <v>305.91000000000003</v>
      </c>
      <c r="E1141" s="1">
        <v>0</v>
      </c>
      <c r="F1141" s="1">
        <v>0</v>
      </c>
      <c r="G1141" s="2">
        <f t="shared" si="22"/>
        <v>482.18755999999996</v>
      </c>
      <c r="H1141" s="2">
        <f t="shared" si="23"/>
        <v>8.9999999999974989E-2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569628</v>
      </c>
      <c r="D1152" s="1">
        <f>BILANCA!E175</f>
        <v>577928.67000000004</v>
      </c>
      <c r="E1152" s="1">
        <v>0</v>
      </c>
      <c r="F1152" s="1">
        <v>0</v>
      </c>
      <c r="G1152" s="2">
        <f t="shared" si="22"/>
        <v>291607.02246000001</v>
      </c>
      <c r="H1152" s="2">
        <f t="shared" si="23"/>
        <v>0.32999999995809048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287358</v>
      </c>
      <c r="D1153" s="1">
        <f>BILANCA!E176</f>
        <v>320233.28999999998</v>
      </c>
      <c r="E1153" s="1">
        <v>0</v>
      </c>
      <c r="F1153" s="1">
        <v>0</v>
      </c>
      <c r="G1153" s="2">
        <f t="shared" si="22"/>
        <v>157730.17859999998</v>
      </c>
      <c r="H1153" s="2">
        <f t="shared" si="23"/>
        <v>0.28999999997904524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287358</v>
      </c>
      <c r="D1154" s="1">
        <f>BILANCA!E177</f>
        <v>320233.28999999998</v>
      </c>
      <c r="E1154" s="1">
        <v>0</v>
      </c>
      <c r="F1154" s="1">
        <v>0</v>
      </c>
      <c r="G1154" s="2">
        <f t="shared" si="22"/>
        <v>158658.00318</v>
      </c>
      <c r="H1154" s="2">
        <f t="shared" si="23"/>
        <v>0.28999999997904524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265294</v>
      </c>
      <c r="D1155" s="1">
        <f>BILANCA!E178</f>
        <v>296849.06</v>
      </c>
      <c r="E1155" s="1">
        <v>0</v>
      </c>
      <c r="F1155" s="1">
        <v>0</v>
      </c>
      <c r="G1155" s="2">
        <f t="shared" si="22"/>
        <v>147746.64463999998</v>
      </c>
      <c r="H1155" s="2">
        <f t="shared" si="23"/>
        <v>5.9999999997671694E-2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22064</v>
      </c>
      <c r="D1156" s="1">
        <f>BILANCA!E179</f>
        <v>23384</v>
      </c>
      <c r="E1156" s="1">
        <v>0</v>
      </c>
      <c r="F1156" s="1">
        <v>0</v>
      </c>
      <c r="G1156" s="2">
        <f t="shared" si="22"/>
        <v>11907.936</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0.23</v>
      </c>
      <c r="E1157" s="1">
        <v>0</v>
      </c>
      <c r="F1157" s="1">
        <v>0</v>
      </c>
      <c r="G1157" s="2">
        <f t="shared" si="22"/>
        <v>8.004E-2</v>
      </c>
      <c r="H1157" s="2">
        <f t="shared" si="23"/>
        <v>0.23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0.23</v>
      </c>
      <c r="E1160" s="1">
        <v>0</v>
      </c>
      <c r="F1160" s="1">
        <v>0</v>
      </c>
      <c r="G1160" s="2">
        <f t="shared" si="22"/>
        <v>8.1419999999999992E-2</v>
      </c>
      <c r="H1160" s="2">
        <f t="shared" si="23"/>
        <v>0.23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282270</v>
      </c>
      <c r="D1214" s="1">
        <f>BILANCA!E237</f>
        <v>257695.38000000003</v>
      </c>
      <c r="E1214" s="1">
        <v>0</v>
      </c>
      <c r="F1214" s="1">
        <v>0</v>
      </c>
      <c r="G1214" s="2">
        <f t="shared" si="22"/>
        <v>184259.63556000002</v>
      </c>
      <c r="H1214" s="2">
        <f t="shared" si="23"/>
        <v>0.38000000003376044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327078</v>
      </c>
      <c r="D1215" s="1">
        <f>BILANCA!E238</f>
        <v>271453.08</v>
      </c>
      <c r="E1215" s="1">
        <v>0</v>
      </c>
      <c r="F1215" s="1">
        <v>0</v>
      </c>
      <c r="G1215" s="2">
        <f t="shared" si="22"/>
        <v>201836.32512000002</v>
      </c>
      <c r="H1215" s="2">
        <f t="shared" si="23"/>
        <v>8.0000000016298145E-2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327078</v>
      </c>
      <c r="D1216" s="1">
        <f>BILANCA!E239</f>
        <v>271453.08</v>
      </c>
      <c r="E1216" s="1">
        <v>0</v>
      </c>
      <c r="F1216" s="1">
        <v>0</v>
      </c>
      <c r="G1216" s="2">
        <f t="shared" si="22"/>
        <v>202706.30928000002</v>
      </c>
      <c r="H1216" s="2">
        <f t="shared" si="23"/>
        <v>8.0000000016298145E-2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327078</v>
      </c>
      <c r="D1217" s="1">
        <f>BILANCA!E240</f>
        <v>271453.08</v>
      </c>
      <c r="E1217" s="1">
        <v>0</v>
      </c>
      <c r="F1217" s="1">
        <v>0</v>
      </c>
      <c r="G1217" s="2">
        <f t="shared" si="22"/>
        <v>203576.29344000004</v>
      </c>
      <c r="H1217" s="2">
        <f t="shared" si="23"/>
        <v>8.0000000016298145E-2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-56254</v>
      </c>
      <c r="D1222" s="1">
        <f>BILANCA!E245</f>
        <v>-23242.74</v>
      </c>
      <c r="E1222" s="1">
        <v>0</v>
      </c>
      <c r="F1222" s="1">
        <v>0</v>
      </c>
      <c r="G1222" s="2">
        <f t="shared" si="22"/>
        <v>-24554.735720000001</v>
      </c>
      <c r="H1222" s="2">
        <f t="shared" si="23"/>
        <v>0.25999999999839929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56254</v>
      </c>
      <c r="D1227" s="1">
        <f>BILANCA!E250</f>
        <v>23242.74</v>
      </c>
      <c r="E1227" s="1">
        <v>0</v>
      </c>
      <c r="F1227" s="1">
        <v>0</v>
      </c>
      <c r="G1227" s="2">
        <f t="shared" si="22"/>
        <v>25068.433120000002</v>
      </c>
      <c r="H1227" s="2">
        <f t="shared" si="23"/>
        <v>0.25999999999839929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56254</v>
      </c>
      <c r="D1229" s="1">
        <f>BILANCA!E252</f>
        <v>23242.74</v>
      </c>
      <c r="E1229" s="1">
        <v>0</v>
      </c>
      <c r="F1229" s="1">
        <v>0</v>
      </c>
      <c r="G1229" s="2">
        <f t="shared" si="22"/>
        <v>25273.912080000002</v>
      </c>
      <c r="H1229" s="2">
        <f t="shared" si="23"/>
        <v>0.25999999999839929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11446</v>
      </c>
      <c r="D1232" s="1">
        <f>BILANCA!E255</f>
        <v>9485.0400000000009</v>
      </c>
      <c r="E1232" s="1">
        <v>0</v>
      </c>
      <c r="F1232" s="1">
        <v>0</v>
      </c>
      <c r="G1232" s="2">
        <f t="shared" si="22"/>
        <v>7573.6039200000005</v>
      </c>
      <c r="H1232" s="2">
        <f t="shared" si="23"/>
        <v>4.0000000000873115E-2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2613507</v>
      </c>
      <c r="D1236" s="1">
        <f>BILANCA!E259</f>
        <v>2613506.7400000002</v>
      </c>
      <c r="E1236" s="1">
        <v>0</v>
      </c>
      <c r="F1236" s="1">
        <v>0</v>
      </c>
      <c r="G1236" s="2">
        <f t="shared" si="22"/>
        <v>1983651.6814400002</v>
      </c>
      <c r="H1236" s="2">
        <f t="shared" si="23"/>
        <v>0.25999999977648258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2613507</v>
      </c>
      <c r="D1237" s="1">
        <f>BILANCA!E260</f>
        <v>2613506.7400000002</v>
      </c>
      <c r="E1237" s="1">
        <v>0</v>
      </c>
      <c r="F1237" s="1">
        <v>0</v>
      </c>
      <c r="G1237" s="2">
        <f t="shared" si="22"/>
        <v>1991492.2019200004</v>
      </c>
      <c r="H1237" s="2">
        <f t="shared" si="23"/>
        <v>0.25999999977648258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9352</v>
      </c>
      <c r="D1240" s="1">
        <f>BILANCA!E264</f>
        <v>6659.37</v>
      </c>
      <c r="E1240" s="1">
        <v>0</v>
      </c>
      <c r="F1240" s="1">
        <v>0</v>
      </c>
      <c r="G1240" s="2">
        <f t="shared" si="22"/>
        <v>5826.3801800000001</v>
      </c>
      <c r="H1240" s="2">
        <f t="shared" si="23"/>
        <v>0.36999999999989086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113279</v>
      </c>
      <c r="D1241" s="1">
        <f>BILANCA!E265</f>
        <v>175465.33</v>
      </c>
      <c r="E1241" s="1">
        <v>0</v>
      </c>
      <c r="F1241" s="1">
        <v>0</v>
      </c>
      <c r="G1241" s="2">
        <f t="shared" si="22"/>
        <v>119766.09228</v>
      </c>
      <c r="H1241" s="2">
        <f t="shared" si="23"/>
        <v>0.32999999998719431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2322.2399999999998</v>
      </c>
      <c r="E1244" s="1">
        <v>0</v>
      </c>
      <c r="F1244" s="1">
        <v>0</v>
      </c>
      <c r="G1244" s="2">
        <f t="shared" si="24"/>
        <v>1212.20928</v>
      </c>
      <c r="H1244" s="2">
        <f t="shared" si="23"/>
        <v>0.23999999999978172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111185</v>
      </c>
      <c r="D1262" s="1">
        <f>BILANCA!E286</f>
        <v>172639.66</v>
      </c>
      <c r="E1262" s="1">
        <v>0</v>
      </c>
      <c r="F1262" s="1">
        <v>0</v>
      </c>
      <c r="G1262" s="2">
        <f t="shared" si="24"/>
        <v>127353.54528000002</v>
      </c>
      <c r="H1262" s="2">
        <f t="shared" si="23"/>
        <v>0.33999999999650754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287358</v>
      </c>
      <c r="D1264" s="1">
        <f>BILANCA!E288</f>
        <v>320233.28999999998</v>
      </c>
      <c r="E1264" s="1">
        <v>0</v>
      </c>
      <c r="F1264" s="1">
        <v>0</v>
      </c>
      <c r="G1264" s="2">
        <f t="shared" si="24"/>
        <v>260718.70698000002</v>
      </c>
      <c r="H1264" s="2">
        <f t="shared" si="23"/>
        <v>0.28999999997904524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3807548</v>
      </c>
      <c r="D1322" s="1">
        <f>'RAS-funkcijski'!E28</f>
        <v>4304670.8</v>
      </c>
      <c r="E1322" s="1">
        <v>0</v>
      </c>
      <c r="F1322" s="1">
        <v>0</v>
      </c>
      <c r="G1322" s="2">
        <f t="shared" si="24"/>
        <v>298005.3504</v>
      </c>
      <c r="H1322" s="2">
        <f t="shared" si="23"/>
        <v>0.20000000018626451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3807548</v>
      </c>
      <c r="D1324" s="1">
        <f>'RAS-funkcijski'!E30</f>
        <v>4304670.8</v>
      </c>
      <c r="E1324" s="1">
        <v>0</v>
      </c>
      <c r="F1324" s="1">
        <v>0</v>
      </c>
      <c r="G1324" s="2">
        <f t="shared" si="24"/>
        <v>322839.12959999999</v>
      </c>
      <c r="H1324" s="2">
        <f t="shared" si="23"/>
        <v>0.20000000018626451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3807548</v>
      </c>
      <c r="D1435" s="13">
        <f>'RAS-funkcijski'!E141</f>
        <v>4304670.8</v>
      </c>
      <c r="E1435" s="13">
        <v>0</v>
      </c>
      <c r="F1435" s="13">
        <v>0</v>
      </c>
      <c r="G1435" s="14">
        <f t="shared" si="24"/>
        <v>1701113.8752000001</v>
      </c>
      <c r="H1435" s="14">
        <f t="shared" si="27"/>
        <v>0.20000000018626451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287358.38</v>
      </c>
      <c r="D1480" s="6"/>
      <c r="E1480" s="6">
        <v>0</v>
      </c>
      <c r="F1480" s="6">
        <v>0</v>
      </c>
      <c r="G1480" s="7">
        <f t="shared" ref="G1480:G1580" si="34">B1480/1000*C1480</f>
        <v>287.35838000000001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4311425.99</v>
      </c>
      <c r="D1481" s="1">
        <v>0</v>
      </c>
      <c r="E1481" s="1">
        <v>0</v>
      </c>
      <c r="F1481" s="1">
        <v>0</v>
      </c>
      <c r="G1481" s="2">
        <f t="shared" si="34"/>
        <v>8622.8519800000013</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4224295.41</v>
      </c>
      <c r="D1483" s="1">
        <v>0</v>
      </c>
      <c r="E1483" s="1">
        <v>0</v>
      </c>
      <c r="F1483" s="1">
        <v>0</v>
      </c>
      <c r="G1483" s="2">
        <f t="shared" si="34"/>
        <v>16897.181640000003</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3527043.35</v>
      </c>
      <c r="D1484" s="1">
        <v>0</v>
      </c>
      <c r="E1484" s="1">
        <v>0</v>
      </c>
      <c r="F1484" s="1">
        <v>0</v>
      </c>
      <c r="G1484" s="2">
        <f t="shared" si="34"/>
        <v>17635.21675</v>
      </c>
      <c r="H1484" s="2">
        <f t="shared" si="35"/>
        <v>0.35000000009313226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697229.41</v>
      </c>
      <c r="D1485" s="1">
        <v>0</v>
      </c>
      <c r="E1485" s="1">
        <v>0</v>
      </c>
      <c r="F1485" s="1">
        <v>0</v>
      </c>
      <c r="G1485" s="2">
        <f t="shared" si="34"/>
        <v>4183.3764600000004</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22.65</v>
      </c>
      <c r="D1486" s="1">
        <v>0</v>
      </c>
      <c r="E1486" s="1">
        <v>0</v>
      </c>
      <c r="F1486" s="1">
        <v>0</v>
      </c>
      <c r="G1486" s="2">
        <f t="shared" si="34"/>
        <v>0.15855</v>
      </c>
      <c r="H1486" s="2">
        <f t="shared" si="35"/>
        <v>0.35000000000000142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87130.58</v>
      </c>
      <c r="D1492" s="1">
        <v>0</v>
      </c>
      <c r="E1492" s="1">
        <v>0</v>
      </c>
      <c r="F1492" s="1">
        <v>0</v>
      </c>
      <c r="G1492" s="2">
        <f t="shared" si="34"/>
        <v>1132.6975399999999</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4278551.08</v>
      </c>
      <c r="D1499" s="1">
        <v>0</v>
      </c>
      <c r="E1499" s="1">
        <v>0</v>
      </c>
      <c r="F1499" s="1">
        <v>0</v>
      </c>
      <c r="G1499" s="2">
        <f t="shared" si="34"/>
        <v>85571.021600000007</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4191420.5</v>
      </c>
      <c r="D1501" s="1">
        <v>0</v>
      </c>
      <c r="E1501" s="1">
        <v>0</v>
      </c>
      <c r="F1501" s="1">
        <v>0</v>
      </c>
      <c r="G1501" s="2">
        <f t="shared" si="34"/>
        <v>92211.250999999989</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3495488.54</v>
      </c>
      <c r="D1502" s="1">
        <v>0</v>
      </c>
      <c r="E1502" s="1">
        <v>0</v>
      </c>
      <c r="F1502" s="1">
        <v>0</v>
      </c>
      <c r="G1502" s="2">
        <f t="shared" si="34"/>
        <v>80396.236420000001</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695909.54</v>
      </c>
      <c r="D1503" s="1">
        <v>0</v>
      </c>
      <c r="E1503" s="1">
        <v>0</v>
      </c>
      <c r="F1503" s="1">
        <v>0</v>
      </c>
      <c r="G1503" s="2">
        <f t="shared" si="34"/>
        <v>16701.828960000003</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22.42</v>
      </c>
      <c r="D1504" s="1">
        <v>0</v>
      </c>
      <c r="E1504" s="1">
        <v>0</v>
      </c>
      <c r="F1504" s="1">
        <v>0</v>
      </c>
      <c r="G1504" s="2">
        <f t="shared" si="34"/>
        <v>0.56050000000000011</v>
      </c>
      <c r="H1504" s="2">
        <f t="shared" si="35"/>
        <v>0.42000000000000171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87130.58</v>
      </c>
      <c r="D1510" s="1">
        <v>0</v>
      </c>
      <c r="E1510" s="1">
        <v>0</v>
      </c>
      <c r="F1510" s="1">
        <v>0</v>
      </c>
      <c r="G1510" s="2">
        <f t="shared" si="34"/>
        <v>2701.0479799999998</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320233.29000000004</v>
      </c>
      <c r="D1517" s="1">
        <v>0</v>
      </c>
      <c r="E1517" s="1">
        <v>0</v>
      </c>
      <c r="F1517" s="1">
        <v>0</v>
      </c>
      <c r="G1517" s="2">
        <f t="shared" si="34"/>
        <v>12168.865020000001</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320233.28999999998</v>
      </c>
      <c r="D1576" s="1">
        <v>0</v>
      </c>
      <c r="E1576" s="1">
        <v>0</v>
      </c>
      <c r="F1576" s="1">
        <v>0</v>
      </c>
      <c r="G1576" s="2">
        <f t="shared" si="34"/>
        <v>31062.629129999998</v>
      </c>
      <c r="H1576" s="2">
        <f t="shared" si="35"/>
        <v>0.28999999997904524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320233.28999999998</v>
      </c>
      <c r="D1578" s="1">
        <v>0</v>
      </c>
      <c r="E1578" s="1">
        <v>0</v>
      </c>
      <c r="F1578" s="1">
        <v>0</v>
      </c>
      <c r="G1578" s="2">
        <f t="shared" si="34"/>
        <v>31703.095709999998</v>
      </c>
      <c r="H1578" s="2">
        <f t="shared" si="35"/>
        <v>0.28999999997904524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34709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3796142</v>
      </c>
      <c r="I16" s="172">
        <f>'PR-RAS'!E6</f>
        <v>4337682.71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3731319</v>
      </c>
      <c r="I17" s="172">
        <f>'PR-RAS'!E151</f>
        <v>4217540.2200000007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56254</v>
      </c>
      <c r="I19" s="173">
        <f>'PR-RAS'!E646</f>
        <v>23242.740000000784</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449437</v>
      </c>
      <c r="I20" s="175">
        <f>BILANCA!E7</f>
        <v>393787.64000000007</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120191</v>
      </c>
      <c r="I21" s="177">
        <f>BILANCA!E68</f>
        <v>184141.03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287358</v>
      </c>
      <c r="I22" s="177">
        <f>BILANCA!E176</f>
        <v>320233.28999999998</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282270</v>
      </c>
      <c r="I23" s="179">
        <f>BILANCA!E237</f>
        <v>257695.38000000003</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3807548</v>
      </c>
      <c r="I28" s="181">
        <f>'RAS-funkcijski'!E141</f>
        <v>4304670.8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287358.38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320233.29000000004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320233.28999999998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32" zoomScaleNormal="100" workbookViewId="0">
      <selection activeCell="E672" sqref="E67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3796142</v>
      </c>
      <c r="E6" s="53">
        <f>E7+E44+E50+E82+E106+E124+E133+E139</f>
        <v>4337682.71</v>
      </c>
      <c r="F6" s="54">
        <f t="shared" ref="F6:F131" si="0">IF(D6&lt;&gt;0,IF(E6/D6&gt;=100,"&gt;&gt;100",E6/D6*100),"-")</f>
        <v>114.26555460780972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59071</v>
      </c>
      <c r="E50" s="53">
        <f>E51+E54+E59+E62+E65+E68+E71+E74+E77</f>
        <v>103115.84</v>
      </c>
      <c r="F50" s="54">
        <f t="shared" si="0"/>
        <v>174.56254338000033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59071</v>
      </c>
      <c r="E68" s="53">
        <f t="shared" si="15"/>
        <v>103115.84</v>
      </c>
      <c r="F68" s="54">
        <f t="shared" si="0"/>
        <v>174.56254338000033</v>
      </c>
    </row>
    <row r="69" spans="1:6" ht="12.75" customHeight="1" x14ac:dyDescent="0.2">
      <c r="A69" s="55" t="s">
        <v>181</v>
      </c>
      <c r="B69" s="87" t="s">
        <v>182</v>
      </c>
      <c r="C69" s="52" t="s">
        <v>181</v>
      </c>
      <c r="D69" s="244">
        <v>19071</v>
      </c>
      <c r="E69" s="244">
        <v>73115.839999999997</v>
      </c>
      <c r="F69" s="54">
        <f t="shared" si="0"/>
        <v>383.38755178018982</v>
      </c>
    </row>
    <row r="70" spans="1:6" ht="24" x14ac:dyDescent="0.2">
      <c r="A70" s="55" t="s">
        <v>183</v>
      </c>
      <c r="B70" s="87" t="s">
        <v>184</v>
      </c>
      <c r="C70" s="52" t="s">
        <v>183</v>
      </c>
      <c r="D70" s="244">
        <v>40000</v>
      </c>
      <c r="E70" s="244">
        <v>30000</v>
      </c>
      <c r="F70" s="54">
        <f t="shared" si="0"/>
        <v>75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165</v>
      </c>
      <c r="E82" s="53">
        <f t="shared" si="19"/>
        <v>0</v>
      </c>
      <c r="F82" s="54">
        <f t="shared" si="0"/>
        <v>0</v>
      </c>
    </row>
    <row r="83" spans="1:6" ht="12.75" customHeight="1" x14ac:dyDescent="0.2">
      <c r="A83" s="55">
        <v>641</v>
      </c>
      <c r="B83" s="87" t="s">
        <v>209</v>
      </c>
      <c r="C83" s="52" t="s">
        <v>210</v>
      </c>
      <c r="D83" s="53">
        <f t="shared" ref="D83:E83" si="20">SUM(D84:D90)</f>
        <v>165</v>
      </c>
      <c r="E83" s="53">
        <f t="shared" si="20"/>
        <v>0</v>
      </c>
      <c r="F83" s="54">
        <f t="shared" si="0"/>
        <v>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165</v>
      </c>
      <c r="E87" s="244"/>
      <c r="F87" s="54">
        <f t="shared" si="0"/>
        <v>0</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5814.46</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5814.46</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5814.46</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168500</v>
      </c>
      <c r="E124" s="53">
        <f t="shared" si="27"/>
        <v>192648.58</v>
      </c>
      <c r="F124" s="54">
        <f t="shared" si="0"/>
        <v>114.33150148367952</v>
      </c>
    </row>
    <row r="125" spans="1:6" ht="12.75" customHeight="1" x14ac:dyDescent="0.2">
      <c r="A125" s="55">
        <v>661</v>
      </c>
      <c r="B125" s="88" t="s">
        <v>293</v>
      </c>
      <c r="C125" s="52" t="s">
        <v>294</v>
      </c>
      <c r="D125" s="53">
        <f t="shared" ref="D125:E125" si="28">SUM(D126:D127)</f>
        <v>168500</v>
      </c>
      <c r="E125" s="53">
        <f t="shared" si="28"/>
        <v>192648.58</v>
      </c>
      <c r="F125" s="54">
        <f t="shared" si="0"/>
        <v>114.33150148367952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168500</v>
      </c>
      <c r="E127" s="244">
        <v>192648.58</v>
      </c>
      <c r="F127" s="54">
        <f t="shared" si="0"/>
        <v>114.33150148367952</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3568406</v>
      </c>
      <c r="E133" s="53">
        <f t="shared" si="30"/>
        <v>4036103.83</v>
      </c>
      <c r="F133" s="54">
        <f t="shared" ref="F133:F223" si="31">IF(D133&lt;&gt;0,IF(E133/D133&gt;=100,"&gt;&gt;100",E133/D133*100),"-")</f>
        <v>113.10663164449338</v>
      </c>
    </row>
    <row r="134" spans="1:6" ht="24" x14ac:dyDescent="0.2">
      <c r="A134" s="55">
        <v>671</v>
      </c>
      <c r="B134" s="234" t="s">
        <v>311</v>
      </c>
      <c r="C134" s="52" t="s">
        <v>312</v>
      </c>
      <c r="D134" s="53">
        <f t="shared" ref="D134:E134" si="32">SUM(D135:D137)</f>
        <v>3568406</v>
      </c>
      <c r="E134" s="53">
        <f t="shared" si="32"/>
        <v>4036103.83</v>
      </c>
      <c r="F134" s="54">
        <f t="shared" si="31"/>
        <v>113.10663164449338</v>
      </c>
    </row>
    <row r="135" spans="1:6" ht="12.75" customHeight="1" x14ac:dyDescent="0.2">
      <c r="A135" s="55">
        <v>6711</v>
      </c>
      <c r="B135" s="87" t="s">
        <v>313</v>
      </c>
      <c r="C135" s="52" t="s">
        <v>314</v>
      </c>
      <c r="D135" s="244">
        <v>3532177</v>
      </c>
      <c r="E135" s="244">
        <v>3985397.84</v>
      </c>
      <c r="F135" s="54">
        <f t="shared" si="31"/>
        <v>112.83120409877534</v>
      </c>
    </row>
    <row r="136" spans="1:6" ht="24" x14ac:dyDescent="0.2">
      <c r="A136" s="55">
        <v>6712</v>
      </c>
      <c r="B136" s="234" t="s">
        <v>315</v>
      </c>
      <c r="C136" s="52" t="s">
        <v>316</v>
      </c>
      <c r="D136" s="244">
        <v>36229</v>
      </c>
      <c r="E136" s="244">
        <v>50705.99</v>
      </c>
      <c r="F136" s="54">
        <f t="shared" si="31"/>
        <v>139.95967318998592</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3731319</v>
      </c>
      <c r="E151" s="53">
        <f t="shared" si="35"/>
        <v>4217540.2200000007</v>
      </c>
      <c r="F151" s="54">
        <f t="shared" si="31"/>
        <v>113.03081350053428</v>
      </c>
    </row>
    <row r="152" spans="1:6" ht="12.75" customHeight="1" x14ac:dyDescent="0.2">
      <c r="A152" s="55">
        <v>31</v>
      </c>
      <c r="B152" s="87" t="s">
        <v>346</v>
      </c>
      <c r="C152" s="52" t="s">
        <v>35</v>
      </c>
      <c r="D152" s="53">
        <f t="shared" ref="D152:E152" si="36">D153+D158+D159</f>
        <v>3189451</v>
      </c>
      <c r="E152" s="53">
        <f t="shared" si="36"/>
        <v>3522398.87</v>
      </c>
      <c r="F152" s="54">
        <f t="shared" si="31"/>
        <v>110.43903386507586</v>
      </c>
    </row>
    <row r="153" spans="1:6" ht="12.75" customHeight="1" x14ac:dyDescent="0.2">
      <c r="A153" s="55">
        <v>311</v>
      </c>
      <c r="B153" s="87" t="s">
        <v>347</v>
      </c>
      <c r="C153" s="52" t="s">
        <v>348</v>
      </c>
      <c r="D153" s="53">
        <f t="shared" ref="D153:E153" si="37">SUM(D154:D157)</f>
        <v>2518971</v>
      </c>
      <c r="E153" s="53">
        <f t="shared" si="37"/>
        <v>2661971.1</v>
      </c>
      <c r="F153" s="54">
        <f t="shared" si="31"/>
        <v>105.67692522065558</v>
      </c>
    </row>
    <row r="154" spans="1:6" ht="12.75" customHeight="1" x14ac:dyDescent="0.2">
      <c r="A154" s="55">
        <v>3111</v>
      </c>
      <c r="B154" s="87" t="s">
        <v>349</v>
      </c>
      <c r="C154" s="52" t="s">
        <v>350</v>
      </c>
      <c r="D154" s="244">
        <v>2518971</v>
      </c>
      <c r="E154" s="244">
        <v>2661971.1</v>
      </c>
      <c r="F154" s="54">
        <f t="shared" si="31"/>
        <v>105.67692522065558</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92648</v>
      </c>
      <c r="E158" s="244">
        <v>253109.9</v>
      </c>
      <c r="F158" s="54">
        <f t="shared" si="31"/>
        <v>273.19521198514809</v>
      </c>
    </row>
    <row r="159" spans="1:6" ht="12.75" customHeight="1" x14ac:dyDescent="0.2">
      <c r="A159" s="55">
        <v>313</v>
      </c>
      <c r="B159" s="87" t="s">
        <v>359</v>
      </c>
      <c r="C159" s="52" t="s">
        <v>360</v>
      </c>
      <c r="D159" s="53">
        <f t="shared" ref="D159:E159" si="38">SUM(D160:D162)</f>
        <v>577832</v>
      </c>
      <c r="E159" s="53">
        <f t="shared" si="38"/>
        <v>607317.87</v>
      </c>
      <c r="F159" s="54">
        <f t="shared" si="31"/>
        <v>105.10284477149068</v>
      </c>
    </row>
    <row r="160" spans="1:6" ht="12.75" customHeight="1" x14ac:dyDescent="0.2">
      <c r="A160" s="55">
        <v>3131</v>
      </c>
      <c r="B160" s="87" t="s">
        <v>139</v>
      </c>
      <c r="C160" s="52" t="s">
        <v>361</v>
      </c>
      <c r="D160" s="244">
        <v>195971</v>
      </c>
      <c r="E160" s="244">
        <v>203168.34</v>
      </c>
      <c r="F160" s="54">
        <f t="shared" si="31"/>
        <v>103.67265564802955</v>
      </c>
    </row>
    <row r="161" spans="1:6" ht="12.75" customHeight="1" x14ac:dyDescent="0.2">
      <c r="A161" s="55">
        <v>3132</v>
      </c>
      <c r="B161" s="87" t="s">
        <v>362</v>
      </c>
      <c r="C161" s="52" t="s">
        <v>363</v>
      </c>
      <c r="D161" s="244">
        <v>381861</v>
      </c>
      <c r="E161" s="244">
        <v>404149.53</v>
      </c>
      <c r="F161" s="54">
        <f t="shared" si="31"/>
        <v>105.83681758545649</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541100</v>
      </c>
      <c r="E163" s="53">
        <f t="shared" si="39"/>
        <v>695118.7</v>
      </c>
      <c r="F163" s="54">
        <f t="shared" si="31"/>
        <v>128.46399926076509</v>
      </c>
    </row>
    <row r="164" spans="1:6" ht="12.75" customHeight="1" x14ac:dyDescent="0.2">
      <c r="A164" s="55">
        <v>321</v>
      </c>
      <c r="B164" s="87" t="s">
        <v>368</v>
      </c>
      <c r="C164" s="52" t="s">
        <v>369</v>
      </c>
      <c r="D164" s="53">
        <f t="shared" ref="D164:E164" si="40">SUM(D165:D168)</f>
        <v>92820</v>
      </c>
      <c r="E164" s="53">
        <f t="shared" si="40"/>
        <v>127740.04999999999</v>
      </c>
      <c r="F164" s="54">
        <f t="shared" si="31"/>
        <v>137.62125619478559</v>
      </c>
    </row>
    <row r="165" spans="1:6" ht="12.75" customHeight="1" x14ac:dyDescent="0.2">
      <c r="A165" s="55">
        <v>3211</v>
      </c>
      <c r="B165" s="87" t="s">
        <v>370</v>
      </c>
      <c r="C165" s="52" t="s">
        <v>371</v>
      </c>
      <c r="D165" s="244">
        <v>15100</v>
      </c>
      <c r="E165" s="244">
        <v>19841</v>
      </c>
      <c r="F165" s="54">
        <f t="shared" si="31"/>
        <v>131.39735099337747</v>
      </c>
    </row>
    <row r="166" spans="1:6" ht="12.75" customHeight="1" x14ac:dyDescent="0.2">
      <c r="A166" s="55">
        <v>3212</v>
      </c>
      <c r="B166" s="87" t="s">
        <v>372</v>
      </c>
      <c r="C166" s="52" t="s">
        <v>373</v>
      </c>
      <c r="D166" s="244">
        <v>76830</v>
      </c>
      <c r="E166" s="244">
        <v>87447.7</v>
      </c>
      <c r="F166" s="54">
        <f t="shared" si="31"/>
        <v>113.81973187556945</v>
      </c>
    </row>
    <row r="167" spans="1:6" ht="12.75" customHeight="1" x14ac:dyDescent="0.2">
      <c r="A167" s="55">
        <v>3213</v>
      </c>
      <c r="B167" s="87" t="s">
        <v>374</v>
      </c>
      <c r="C167" s="52" t="s">
        <v>375</v>
      </c>
      <c r="D167" s="244">
        <v>890</v>
      </c>
      <c r="E167" s="244">
        <v>20451.349999999999</v>
      </c>
      <c r="F167" s="54">
        <f t="shared" si="31"/>
        <v>2297.9044943820222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212053</v>
      </c>
      <c r="E169" s="53">
        <f t="shared" si="41"/>
        <v>271624.13</v>
      </c>
      <c r="F169" s="54">
        <f t="shared" si="31"/>
        <v>128.09256648102127</v>
      </c>
    </row>
    <row r="170" spans="1:6" ht="12.75" customHeight="1" x14ac:dyDescent="0.2">
      <c r="A170" s="55">
        <v>3221</v>
      </c>
      <c r="B170" s="87" t="s">
        <v>380</v>
      </c>
      <c r="C170" s="52" t="s">
        <v>381</v>
      </c>
      <c r="D170" s="244">
        <v>9480</v>
      </c>
      <c r="E170" s="244">
        <v>9734.77</v>
      </c>
      <c r="F170" s="54">
        <f t="shared" si="31"/>
        <v>102.68744725738397</v>
      </c>
    </row>
    <row r="171" spans="1:6" ht="12.75" customHeight="1" x14ac:dyDescent="0.2">
      <c r="A171" s="55">
        <v>3222</v>
      </c>
      <c r="B171" s="87" t="s">
        <v>382</v>
      </c>
      <c r="C171" s="52" t="s">
        <v>383</v>
      </c>
      <c r="D171" s="244">
        <v>55345</v>
      </c>
      <c r="E171" s="244">
        <v>79221.63</v>
      </c>
      <c r="F171" s="54">
        <f t="shared" si="31"/>
        <v>143.14144005781915</v>
      </c>
    </row>
    <row r="172" spans="1:6" ht="12.75" customHeight="1" x14ac:dyDescent="0.2">
      <c r="A172" s="55">
        <v>3223</v>
      </c>
      <c r="B172" s="87" t="s">
        <v>384</v>
      </c>
      <c r="C172" s="52" t="s">
        <v>385</v>
      </c>
      <c r="D172" s="244">
        <v>81847</v>
      </c>
      <c r="E172" s="244">
        <v>111525.28</v>
      </c>
      <c r="F172" s="54">
        <f t="shared" si="31"/>
        <v>136.26068151551064</v>
      </c>
    </row>
    <row r="173" spans="1:6" ht="12.75" customHeight="1" x14ac:dyDescent="0.2">
      <c r="A173" s="55">
        <v>3224</v>
      </c>
      <c r="B173" s="87" t="s">
        <v>386</v>
      </c>
      <c r="C173" s="52" t="s">
        <v>387</v>
      </c>
      <c r="D173" s="244">
        <v>15907</v>
      </c>
      <c r="E173" s="244">
        <v>3517.34</v>
      </c>
      <c r="F173" s="54">
        <f t="shared" si="31"/>
        <v>22.111900421198214</v>
      </c>
    </row>
    <row r="174" spans="1:6" ht="12.75" customHeight="1" x14ac:dyDescent="0.2">
      <c r="A174" s="55">
        <v>3225</v>
      </c>
      <c r="B174" s="87" t="s">
        <v>388</v>
      </c>
      <c r="C174" s="52" t="s">
        <v>389</v>
      </c>
      <c r="D174" s="244">
        <v>15245</v>
      </c>
      <c r="E174" s="244">
        <v>30829.73</v>
      </c>
      <c r="F174" s="54">
        <f t="shared" si="31"/>
        <v>202.22846835027877</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34229</v>
      </c>
      <c r="E176" s="244">
        <v>36795.379999999997</v>
      </c>
      <c r="F176" s="54">
        <f t="shared" si="31"/>
        <v>107.49767740804582</v>
      </c>
    </row>
    <row r="177" spans="1:6" ht="12.75" customHeight="1" x14ac:dyDescent="0.2">
      <c r="A177" s="55">
        <v>323</v>
      </c>
      <c r="B177" s="87" t="s">
        <v>394</v>
      </c>
      <c r="C177" s="52" t="s">
        <v>395</v>
      </c>
      <c r="D177" s="53">
        <f t="shared" ref="D177:E177" si="42">SUM(D178:D186)</f>
        <v>143722</v>
      </c>
      <c r="E177" s="53">
        <f t="shared" si="42"/>
        <v>206762.32</v>
      </c>
      <c r="F177" s="54">
        <f t="shared" si="31"/>
        <v>143.86267933928002</v>
      </c>
    </row>
    <row r="178" spans="1:6" ht="12.75" customHeight="1" x14ac:dyDescent="0.2">
      <c r="A178" s="55">
        <v>3231</v>
      </c>
      <c r="B178" s="87" t="s">
        <v>396</v>
      </c>
      <c r="C178" s="52" t="s">
        <v>397</v>
      </c>
      <c r="D178" s="244">
        <v>11102</v>
      </c>
      <c r="E178" s="244">
        <v>11803.9</v>
      </c>
      <c r="F178" s="54">
        <f t="shared" si="31"/>
        <v>106.32228427310395</v>
      </c>
    </row>
    <row r="179" spans="1:6" ht="12.75" customHeight="1" x14ac:dyDescent="0.2">
      <c r="A179" s="55">
        <v>3232</v>
      </c>
      <c r="B179" s="87" t="s">
        <v>398</v>
      </c>
      <c r="C179" s="52" t="s">
        <v>399</v>
      </c>
      <c r="D179" s="244">
        <v>40636</v>
      </c>
      <c r="E179" s="244">
        <v>116198.08</v>
      </c>
      <c r="F179" s="54">
        <f t="shared" si="31"/>
        <v>285.94861698986119</v>
      </c>
    </row>
    <row r="180" spans="1:6" ht="12.75" customHeight="1" x14ac:dyDescent="0.2">
      <c r="A180" s="55">
        <v>3233</v>
      </c>
      <c r="B180" s="87" t="s">
        <v>400</v>
      </c>
      <c r="C180" s="52" t="s">
        <v>401</v>
      </c>
      <c r="D180" s="244">
        <v>3433</v>
      </c>
      <c r="E180" s="244">
        <v>3432.5</v>
      </c>
      <c r="F180" s="54">
        <f t="shared" si="31"/>
        <v>99.985435479172736</v>
      </c>
    </row>
    <row r="181" spans="1:6" ht="12.75" customHeight="1" x14ac:dyDescent="0.2">
      <c r="A181" s="55">
        <v>3234</v>
      </c>
      <c r="B181" s="87" t="s">
        <v>402</v>
      </c>
      <c r="C181" s="52" t="s">
        <v>403</v>
      </c>
      <c r="D181" s="244">
        <v>7220</v>
      </c>
      <c r="E181" s="244">
        <v>8288.5400000000009</v>
      </c>
      <c r="F181" s="54">
        <f t="shared" si="31"/>
        <v>114.79972299168976</v>
      </c>
    </row>
    <row r="182" spans="1:6" ht="12.75" customHeight="1" x14ac:dyDescent="0.2">
      <c r="A182" s="55">
        <v>3235</v>
      </c>
      <c r="B182" s="87" t="s">
        <v>404</v>
      </c>
      <c r="C182" s="52" t="s">
        <v>405</v>
      </c>
      <c r="D182" s="244">
        <v>58942</v>
      </c>
      <c r="E182" s="244">
        <v>22994.06</v>
      </c>
      <c r="F182" s="54">
        <f t="shared" si="31"/>
        <v>39.01133317498558</v>
      </c>
    </row>
    <row r="183" spans="1:6" ht="12.75" customHeight="1" x14ac:dyDescent="0.2">
      <c r="A183" s="55">
        <v>3236</v>
      </c>
      <c r="B183" s="87" t="s">
        <v>406</v>
      </c>
      <c r="C183" s="52" t="s">
        <v>407</v>
      </c>
      <c r="D183" s="244">
        <v>3240</v>
      </c>
      <c r="E183" s="244">
        <v>29760</v>
      </c>
      <c r="F183" s="54">
        <f t="shared" si="31"/>
        <v>918.51851851851848</v>
      </c>
    </row>
    <row r="184" spans="1:6" ht="12.75" customHeight="1" x14ac:dyDescent="0.2">
      <c r="A184" s="55">
        <v>3237</v>
      </c>
      <c r="B184" s="87" t="s">
        <v>408</v>
      </c>
      <c r="C184" s="52" t="s">
        <v>409</v>
      </c>
      <c r="D184" s="244">
        <v>4000</v>
      </c>
      <c r="E184" s="244">
        <v>2000</v>
      </c>
      <c r="F184" s="54">
        <f t="shared" si="31"/>
        <v>50</v>
      </c>
    </row>
    <row r="185" spans="1:6" ht="12.75" customHeight="1" x14ac:dyDescent="0.2">
      <c r="A185" s="55">
        <v>3238</v>
      </c>
      <c r="B185" s="87" t="s">
        <v>410</v>
      </c>
      <c r="C185" s="52" t="s">
        <v>411</v>
      </c>
      <c r="D185" s="244">
        <v>212</v>
      </c>
      <c r="E185" s="244">
        <v>678.1</v>
      </c>
      <c r="F185" s="54">
        <f t="shared" si="31"/>
        <v>319.85849056603774</v>
      </c>
    </row>
    <row r="186" spans="1:6" ht="12.75" customHeight="1" x14ac:dyDescent="0.2">
      <c r="A186" s="55">
        <v>3239</v>
      </c>
      <c r="B186" s="87" t="s">
        <v>412</v>
      </c>
      <c r="C186" s="52" t="s">
        <v>413</v>
      </c>
      <c r="D186" s="244">
        <v>14937</v>
      </c>
      <c r="E186" s="244">
        <v>11607.14</v>
      </c>
      <c r="F186" s="54">
        <f t="shared" si="31"/>
        <v>77.707304010176074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92505</v>
      </c>
      <c r="E188" s="53">
        <f t="shared" si="43"/>
        <v>88992.200000000012</v>
      </c>
      <c r="F188" s="54">
        <f t="shared" si="31"/>
        <v>96.202583644127358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71717</v>
      </c>
      <c r="E190" s="244">
        <v>79228.570000000007</v>
      </c>
      <c r="F190" s="54">
        <f t="shared" si="31"/>
        <v>110.47390437413725</v>
      </c>
    </row>
    <row r="191" spans="1:6" ht="12.75" customHeight="1" x14ac:dyDescent="0.2">
      <c r="A191" s="55">
        <v>3293</v>
      </c>
      <c r="B191" s="87" t="s">
        <v>422</v>
      </c>
      <c r="C191" s="52" t="s">
        <v>423</v>
      </c>
      <c r="D191" s="244">
        <v>17947</v>
      </c>
      <c r="E191" s="244">
        <v>5761</v>
      </c>
      <c r="F191" s="54">
        <f t="shared" si="31"/>
        <v>32.100072435504536</v>
      </c>
    </row>
    <row r="192" spans="1:6" ht="12.75" customHeight="1" x14ac:dyDescent="0.2">
      <c r="A192" s="55">
        <v>3294</v>
      </c>
      <c r="B192" s="87" t="s">
        <v>424</v>
      </c>
      <c r="C192" s="52" t="s">
        <v>425</v>
      </c>
      <c r="D192" s="244"/>
      <c r="E192" s="244">
        <v>300</v>
      </c>
      <c r="F192" s="54" t="str">
        <f t="shared" si="31"/>
        <v>-</v>
      </c>
    </row>
    <row r="193" spans="1:6" ht="12.75" customHeight="1" x14ac:dyDescent="0.2">
      <c r="A193" s="55">
        <v>3295</v>
      </c>
      <c r="B193" s="87" t="s">
        <v>426</v>
      </c>
      <c r="C193" s="52" t="s">
        <v>427</v>
      </c>
      <c r="D193" s="244">
        <v>934</v>
      </c>
      <c r="E193" s="244">
        <v>30</v>
      </c>
      <c r="F193" s="54">
        <f t="shared" si="31"/>
        <v>3.2119914346895073</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1907</v>
      </c>
      <c r="E195" s="244">
        <v>3672.63</v>
      </c>
      <c r="F195" s="54">
        <f t="shared" si="31"/>
        <v>192.58678552700576</v>
      </c>
    </row>
    <row r="196" spans="1:6" ht="12.75" customHeight="1" x14ac:dyDescent="0.2">
      <c r="A196" s="55">
        <v>34</v>
      </c>
      <c r="B196" s="234" t="s">
        <v>432</v>
      </c>
      <c r="C196" s="52" t="s">
        <v>433</v>
      </c>
      <c r="D196" s="53">
        <f t="shared" ref="D196:E196" si="44">D197+D202+D210</f>
        <v>768</v>
      </c>
      <c r="E196" s="53">
        <f t="shared" si="44"/>
        <v>22.65</v>
      </c>
      <c r="F196" s="54">
        <f t="shared" si="31"/>
        <v>2.94921875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768</v>
      </c>
      <c r="E210" s="53">
        <f t="shared" si="47"/>
        <v>22.65</v>
      </c>
      <c r="F210" s="54">
        <f t="shared" si="31"/>
        <v>2.94921875</v>
      </c>
    </row>
    <row r="211" spans="1:6" ht="12.75" customHeight="1" x14ac:dyDescent="0.2">
      <c r="A211" s="55">
        <v>3431</v>
      </c>
      <c r="B211" s="234" t="s">
        <v>462</v>
      </c>
      <c r="C211" s="52" t="s">
        <v>463</v>
      </c>
      <c r="D211" s="244">
        <v>768</v>
      </c>
      <c r="E211" s="244"/>
      <c r="F211" s="54">
        <f t="shared" si="31"/>
        <v>0</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v>22.65</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3731319</v>
      </c>
      <c r="E289" s="53">
        <f t="shared" si="79"/>
        <v>4217540.2200000007</v>
      </c>
      <c r="F289" s="54">
        <f t="shared" si="76"/>
        <v>113.03081350053428</v>
      </c>
    </row>
    <row r="290" spans="1:6" ht="12.75" customHeight="1" x14ac:dyDescent="0.2">
      <c r="A290" s="55" t="s">
        <v>605</v>
      </c>
      <c r="B290" s="87" t="s">
        <v>616</v>
      </c>
      <c r="C290" s="52" t="s">
        <v>617</v>
      </c>
      <c r="D290" s="53">
        <f>IF(D6&gt;=D289,D6-D289,0)</f>
        <v>64823</v>
      </c>
      <c r="E290" s="53">
        <f>IF(E6&gt;=E289,E6-E289,0)</f>
        <v>120142.48999999929</v>
      </c>
      <c r="F290" s="54">
        <f t="shared" si="76"/>
        <v>185.33929315212083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44848</v>
      </c>
      <c r="E293" s="244">
        <v>56254.65</v>
      </c>
      <c r="F293" s="54">
        <f t="shared" si="76"/>
        <v>125.43402158401713</v>
      </c>
    </row>
    <row r="294" spans="1:6" ht="12.75" customHeight="1" x14ac:dyDescent="0.2">
      <c r="A294" s="55">
        <v>96</v>
      </c>
      <c r="B294" s="87" t="s">
        <v>624</v>
      </c>
      <c r="C294" s="52" t="s">
        <v>625</v>
      </c>
      <c r="D294" s="244">
        <v>11446</v>
      </c>
      <c r="E294" s="244">
        <v>9485.0400000000009</v>
      </c>
      <c r="F294" s="54">
        <f t="shared" si="76"/>
        <v>82.867726716756948</v>
      </c>
    </row>
    <row r="295" spans="1:6" ht="24" x14ac:dyDescent="0.2">
      <c r="A295" s="55">
        <v>9661</v>
      </c>
      <c r="B295" s="87" t="s">
        <v>626</v>
      </c>
      <c r="C295" s="52" t="s">
        <v>627</v>
      </c>
      <c r="D295" s="244">
        <v>11446</v>
      </c>
      <c r="E295" s="244">
        <v>9485.0400000000009</v>
      </c>
      <c r="F295" s="54">
        <f t="shared" si="76"/>
        <v>82.867726716756948</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76229</v>
      </c>
      <c r="E350" s="53">
        <f t="shared" si="95"/>
        <v>87130.579999999987</v>
      </c>
      <c r="F350" s="54">
        <f t="shared" si="81"/>
        <v>114.30109275997322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76229</v>
      </c>
      <c r="E363" s="53">
        <f t="shared" si="99"/>
        <v>87130.579999999987</v>
      </c>
      <c r="F363" s="54">
        <f t="shared" si="81"/>
        <v>114.30109275997322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76229</v>
      </c>
      <c r="E369" s="53">
        <f t="shared" si="101"/>
        <v>86202.4</v>
      </c>
      <c r="F369" s="54">
        <f t="shared" si="81"/>
        <v>113.08347216938435</v>
      </c>
    </row>
    <row r="370" spans="1:6" ht="12.75" customHeight="1" x14ac:dyDescent="0.2">
      <c r="A370" s="55">
        <v>4221</v>
      </c>
      <c r="B370" s="87" t="s">
        <v>671</v>
      </c>
      <c r="C370" s="52" t="s">
        <v>763</v>
      </c>
      <c r="D370" s="244"/>
      <c r="E370" s="244">
        <v>11949.59</v>
      </c>
      <c r="F370" s="54" t="str">
        <f t="shared" si="81"/>
        <v>-</v>
      </c>
    </row>
    <row r="371" spans="1:6" ht="12.75" customHeight="1" x14ac:dyDescent="0.2">
      <c r="A371" s="55">
        <v>4222</v>
      </c>
      <c r="B371" s="87" t="s">
        <v>764</v>
      </c>
      <c r="C371" s="52" t="s">
        <v>765</v>
      </c>
      <c r="D371" s="244"/>
      <c r="E371" s="244">
        <v>3800</v>
      </c>
      <c r="F371" s="54" t="str">
        <f t="shared" si="81"/>
        <v>-</v>
      </c>
    </row>
    <row r="372" spans="1:6" ht="12.75" customHeight="1" x14ac:dyDescent="0.2">
      <c r="A372" s="55">
        <v>4223</v>
      </c>
      <c r="B372" s="87" t="s">
        <v>675</v>
      </c>
      <c r="C372" s="52" t="s">
        <v>766</v>
      </c>
      <c r="D372" s="244">
        <v>76229</v>
      </c>
      <c r="E372" s="244">
        <v>70452.81</v>
      </c>
      <c r="F372" s="54">
        <f t="shared" si="81"/>
        <v>92.422581956997988</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928.18</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928.18</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76229</v>
      </c>
      <c r="E408" s="53">
        <f t="shared" si="111"/>
        <v>87130.579999999987</v>
      </c>
      <c r="F408" s="54">
        <f t="shared" si="81"/>
        <v>114.30109275997322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3796142</v>
      </c>
      <c r="E412" s="53">
        <f>E6+E298</f>
        <v>4337682.71</v>
      </c>
      <c r="F412" s="54">
        <f t="shared" si="81"/>
        <v>114.26555460780972</v>
      </c>
    </row>
    <row r="413" spans="1:6" ht="12.75" customHeight="1" x14ac:dyDescent="0.2">
      <c r="A413" s="55" t="s">
        <v>605</v>
      </c>
      <c r="B413" s="87" t="s">
        <v>828</v>
      </c>
      <c r="C413" s="52" t="s">
        <v>829</v>
      </c>
      <c r="D413" s="53">
        <f t="shared" ref="D413:E413" si="112">D289+D350</f>
        <v>3807548</v>
      </c>
      <c r="E413" s="53">
        <f t="shared" si="112"/>
        <v>4304670.8000000007</v>
      </c>
      <c r="F413" s="54">
        <f t="shared" si="81"/>
        <v>113.0562451215323</v>
      </c>
    </row>
    <row r="414" spans="1:6" ht="12.75" customHeight="1" x14ac:dyDescent="0.2">
      <c r="A414" s="55" t="s">
        <v>605</v>
      </c>
      <c r="B414" s="87" t="s">
        <v>830</v>
      </c>
      <c r="C414" s="52" t="s">
        <v>831</v>
      </c>
      <c r="D414" s="53">
        <f t="shared" ref="D414:E414" si="113">IF(D412&gt;=D413,D412-D413,0)</f>
        <v>0</v>
      </c>
      <c r="E414" s="53">
        <f t="shared" si="113"/>
        <v>33011.909999999218</v>
      </c>
      <c r="F414" s="54" t="str">
        <f t="shared" si="81"/>
        <v>-</v>
      </c>
    </row>
    <row r="415" spans="1:6" ht="12.75" customHeight="1" x14ac:dyDescent="0.2">
      <c r="A415" s="55" t="s">
        <v>605</v>
      </c>
      <c r="B415" s="87" t="s">
        <v>832</v>
      </c>
      <c r="C415" s="52" t="s">
        <v>833</v>
      </c>
      <c r="D415" s="53">
        <f t="shared" ref="D415:E415" si="114">IF(D413&gt;=D412,D413-D412,0)</f>
        <v>11406</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44848</v>
      </c>
      <c r="E417" s="53">
        <f t="shared" si="116"/>
        <v>56254.65</v>
      </c>
      <c r="F417" s="54">
        <f t="shared" si="81"/>
        <v>125.43402158401713</v>
      </c>
    </row>
    <row r="418" spans="1:6" ht="12.75" customHeight="1" x14ac:dyDescent="0.2">
      <c r="A418" s="57" t="s">
        <v>839</v>
      </c>
      <c r="B418" s="235" t="s">
        <v>840</v>
      </c>
      <c r="C418" s="58" t="s">
        <v>841</v>
      </c>
      <c r="D418" s="64">
        <f t="shared" ref="D418:E418" si="117">D294+D411</f>
        <v>11446</v>
      </c>
      <c r="E418" s="64">
        <f t="shared" si="117"/>
        <v>9485.0400000000009</v>
      </c>
      <c r="F418" s="59">
        <f t="shared" si="81"/>
        <v>82.867726716756948</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3796142</v>
      </c>
      <c r="E639" s="53">
        <f t="shared" si="180"/>
        <v>4337682.71</v>
      </c>
      <c r="F639" s="54">
        <f t="shared" si="119"/>
        <v>114.26555460780972</v>
      </c>
    </row>
    <row r="640" spans="1:6" ht="12.75" customHeight="1" x14ac:dyDescent="0.2">
      <c r="A640" s="55" t="s">
        <v>605</v>
      </c>
      <c r="B640" s="87" t="s">
        <v>1274</v>
      </c>
      <c r="C640" s="52" t="s">
        <v>1275</v>
      </c>
      <c r="D640" s="53">
        <f t="shared" ref="D640:E640" si="181">D413+D528</f>
        <v>3807548</v>
      </c>
      <c r="E640" s="53">
        <f t="shared" si="181"/>
        <v>4304670.8000000007</v>
      </c>
      <c r="F640" s="54">
        <f t="shared" si="119"/>
        <v>113.0562451215323</v>
      </c>
    </row>
    <row r="641" spans="1:6" ht="12.75" customHeight="1" x14ac:dyDescent="0.2">
      <c r="A641" s="55" t="s">
        <v>605</v>
      </c>
      <c r="B641" s="87" t="s">
        <v>1276</v>
      </c>
      <c r="C641" s="52" t="s">
        <v>1277</v>
      </c>
      <c r="D641" s="53">
        <f t="shared" ref="D641:E641" si="182">IF(D639&gt;=D640,D639-D640,0)</f>
        <v>0</v>
      </c>
      <c r="E641" s="53">
        <f t="shared" si="182"/>
        <v>33011.909999999218</v>
      </c>
      <c r="F641" s="54" t="str">
        <f t="shared" si="119"/>
        <v>-</v>
      </c>
    </row>
    <row r="642" spans="1:6" ht="12.75" customHeight="1" x14ac:dyDescent="0.2">
      <c r="A642" s="55" t="s">
        <v>605</v>
      </c>
      <c r="B642" s="87" t="s">
        <v>1278</v>
      </c>
      <c r="C642" s="52" t="s">
        <v>1279</v>
      </c>
      <c r="D642" s="53">
        <f t="shared" ref="D642:E642" si="183">IF(D640&gt;=D639,D640-D639,0)</f>
        <v>11406</v>
      </c>
      <c r="E642" s="53">
        <f t="shared" si="183"/>
        <v>0</v>
      </c>
      <c r="F642" s="54">
        <f t="shared" si="119"/>
        <v>0</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44848</v>
      </c>
      <c r="E644" s="53">
        <f t="shared" si="185"/>
        <v>56254.65</v>
      </c>
      <c r="F644" s="54">
        <f t="shared" si="119"/>
        <v>125.43402158401713</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56254</v>
      </c>
      <c r="E646" s="53">
        <f t="shared" si="187"/>
        <v>23242.740000000784</v>
      </c>
      <c r="F646" s="54">
        <f t="shared" si="119"/>
        <v>41.31748853415008</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v>28923</v>
      </c>
      <c r="E650" s="244">
        <v>30005.05</v>
      </c>
      <c r="F650" s="54">
        <f t="shared" si="188"/>
        <v>103.74114026899008</v>
      </c>
    </row>
    <row r="651" spans="1:6" ht="12.75" customHeight="1" x14ac:dyDescent="0.2">
      <c r="A651" s="55" t="s">
        <v>1295</v>
      </c>
      <c r="B651" s="87" t="s">
        <v>1296</v>
      </c>
      <c r="C651" s="52" t="s">
        <v>1295</v>
      </c>
      <c r="D651" s="244">
        <v>28923</v>
      </c>
      <c r="E651" s="244">
        <v>30005.05</v>
      </c>
      <c r="F651" s="54">
        <f t="shared" si="188"/>
        <v>103.74114026899008</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21</v>
      </c>
      <c r="E654" s="264">
        <v>21</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21</v>
      </c>
      <c r="E656" s="264">
        <v>21</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19071</v>
      </c>
      <c r="E675" s="244">
        <v>13115.84</v>
      </c>
      <c r="F675" s="54">
        <f t="shared" si="188"/>
        <v>68.773740233862938</v>
      </c>
    </row>
    <row r="676" spans="1:6" ht="24" x14ac:dyDescent="0.2">
      <c r="A676" s="55">
        <v>63613</v>
      </c>
      <c r="B676" s="234" t="s">
        <v>1346</v>
      </c>
      <c r="C676" s="52" t="s">
        <v>1347</v>
      </c>
      <c r="D676" s="244"/>
      <c r="E676" s="244">
        <v>60000</v>
      </c>
      <c r="F676" s="54" t="str">
        <f t="shared" si="188"/>
        <v>-</v>
      </c>
    </row>
    <row r="677" spans="1:6" ht="24" x14ac:dyDescent="0.2">
      <c r="A677" s="55">
        <v>63622</v>
      </c>
      <c r="B677" s="234" t="s">
        <v>1348</v>
      </c>
      <c r="C677" s="52" t="s">
        <v>1349</v>
      </c>
      <c r="D677" s="244"/>
      <c r="E677" s="244">
        <v>30000</v>
      </c>
      <c r="F677" s="54" t="str">
        <f t="shared" si="188"/>
        <v>-</v>
      </c>
    </row>
    <row r="678" spans="1:6" ht="24" x14ac:dyDescent="0.2">
      <c r="A678" s="55">
        <v>63623</v>
      </c>
      <c r="B678" s="234" t="s">
        <v>1350</v>
      </c>
      <c r="C678" s="52" t="s">
        <v>1351</v>
      </c>
      <c r="D678" s="244">
        <v>40000</v>
      </c>
      <c r="E678" s="244"/>
      <c r="F678" s="54">
        <f t="shared" si="188"/>
        <v>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5814.46</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149651.92000000001</v>
      </c>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76830</v>
      </c>
      <c r="E718" s="244">
        <v>87447.7</v>
      </c>
      <c r="F718" s="54">
        <f t="shared" si="188"/>
        <v>113.81973187556945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v>29400</v>
      </c>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37044</v>
      </c>
      <c r="E726" s="244">
        <v>41271.879999999997</v>
      </c>
      <c r="F726" s="54">
        <f t="shared" si="190"/>
        <v>111.41313033149767</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8" workbookViewId="0">
      <selection activeCell="E290" sqref="E29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569628</v>
      </c>
      <c r="E6" s="231">
        <f t="shared" si="0"/>
        <v>577928.67000000004</v>
      </c>
      <c r="F6" s="232">
        <f t="shared" ref="F6:F260" si="1">IF(D6&gt;0,IF(E6/D6&gt;=100,"&gt;&gt;100",E6/D6*100),"-")</f>
        <v>101.45720891529209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449437</v>
      </c>
      <c r="E7" s="106">
        <f t="shared" si="2"/>
        <v>393787.64000000007</v>
      </c>
      <c r="F7" s="95">
        <f t="shared" si="1"/>
        <v>87.617984278107969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388019</v>
      </c>
      <c r="E12" s="106">
        <f t="shared" si="3"/>
        <v>330259.24000000005</v>
      </c>
      <c r="F12" s="95">
        <f t="shared" si="1"/>
        <v>85.114192861689773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308434</v>
      </c>
      <c r="E19" s="106">
        <f t="shared" si="5"/>
        <v>263010.74</v>
      </c>
      <c r="F19" s="95">
        <f t="shared" si="1"/>
        <v>85.27294007794211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28015</v>
      </c>
      <c r="E20" s="249">
        <v>39964.839999999997</v>
      </c>
      <c r="F20" s="95">
        <f t="shared" si="1"/>
        <v>142.65514902730678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v>3800</v>
      </c>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705293</v>
      </c>
      <c r="E22" s="249">
        <v>775745.59</v>
      </c>
      <c r="F22" s="95">
        <f t="shared" si="1"/>
        <v>109.98912366917011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424874</v>
      </c>
      <c r="E28" s="249">
        <v>556499.68999999994</v>
      </c>
      <c r="F28" s="95">
        <f t="shared" si="1"/>
        <v>130.97993522785578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79585</v>
      </c>
      <c r="E29" s="106">
        <f t="shared" si="6"/>
        <v>66320.320000000065</v>
      </c>
      <c r="F29" s="95">
        <f t="shared" si="1"/>
        <v>83.332688320663522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1257883</v>
      </c>
      <c r="E30" s="249">
        <v>1257882.5</v>
      </c>
      <c r="F30" s="95">
        <f t="shared" si="1"/>
        <v>99.999960250675144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1178298</v>
      </c>
      <c r="E34" s="249">
        <v>1191562.18</v>
      </c>
      <c r="F34" s="95">
        <f t="shared" si="1"/>
        <v>101.12570673972118</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928.18</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v>928.18</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20005</v>
      </c>
      <c r="E54" s="249">
        <v>29084.35</v>
      </c>
      <c r="F54" s="95">
        <f t="shared" si="1"/>
        <v>145.38540364908772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20005</v>
      </c>
      <c r="E55" s="249">
        <v>29084.35</v>
      </c>
      <c r="F55" s="95">
        <f t="shared" si="1"/>
        <v>145.38540364908772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61418</v>
      </c>
      <c r="E63" s="106">
        <f t="shared" si="12"/>
        <v>63528.4</v>
      </c>
      <c r="F63" s="95">
        <f t="shared" si="1"/>
        <v>103.43612621706993</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61418</v>
      </c>
      <c r="E64" s="249">
        <v>63528.4</v>
      </c>
      <c r="F64" s="95">
        <f t="shared" si="1"/>
        <v>103.43612621706993</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120191</v>
      </c>
      <c r="E68" s="106">
        <f t="shared" si="13"/>
        <v>184141.03</v>
      </c>
      <c r="F68" s="95">
        <f t="shared" si="1"/>
        <v>153.20700385220192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2322.2399999999998</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2322.2399999999998</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120191</v>
      </c>
      <c r="E146" s="106">
        <f t="shared" si="26"/>
        <v>181818.79</v>
      </c>
      <c r="F146" s="95">
        <f t="shared" si="1"/>
        <v>151.27487915068517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11446</v>
      </c>
      <c r="E160" s="249">
        <v>9485.0400000000009</v>
      </c>
      <c r="F160" s="95">
        <f t="shared" si="1"/>
        <v>82.867726716756948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111185</v>
      </c>
      <c r="E161" s="249">
        <v>172639.66</v>
      </c>
      <c r="F161" s="95">
        <f t="shared" si="1"/>
        <v>155.27243782884381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2440</v>
      </c>
      <c r="E163" s="249">
        <v>305.91000000000003</v>
      </c>
      <c r="F163" s="95">
        <f t="shared" si="1"/>
        <v>12.537295081967216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569628</v>
      </c>
      <c r="E175" s="106">
        <f t="shared" si="30"/>
        <v>577928.67000000004</v>
      </c>
      <c r="F175" s="95">
        <f t="shared" si="1"/>
        <v>101.45720891529209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287358</v>
      </c>
      <c r="E176" s="106">
        <f t="shared" si="31"/>
        <v>320233.28999999998</v>
      </c>
      <c r="F176" s="95">
        <f t="shared" si="1"/>
        <v>111.44053410728081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287358</v>
      </c>
      <c r="E177" s="106">
        <f t="shared" si="32"/>
        <v>320233.28999999998</v>
      </c>
      <c r="F177" s="95">
        <f t="shared" si="1"/>
        <v>111.44053410728081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265294</v>
      </c>
      <c r="E178" s="249">
        <v>296849.06</v>
      </c>
      <c r="F178" s="95">
        <f t="shared" si="1"/>
        <v>111.8943737890793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22064</v>
      </c>
      <c r="E179" s="249">
        <v>23384</v>
      </c>
      <c r="F179" s="95">
        <f t="shared" si="1"/>
        <v>105.98259608411892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0.23</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0.23</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282270</v>
      </c>
      <c r="E237" s="106">
        <f t="shared" si="41"/>
        <v>257695.38000000003</v>
      </c>
      <c r="F237" s="95">
        <f t="shared" si="1"/>
        <v>91.293931342331831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327078</v>
      </c>
      <c r="E238" s="106">
        <f t="shared" si="42"/>
        <v>271453.08</v>
      </c>
      <c r="F238" s="95">
        <f t="shared" si="1"/>
        <v>82.993377726413883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327078</v>
      </c>
      <c r="E239" s="106">
        <f t="shared" si="43"/>
        <v>271453.08</v>
      </c>
      <c r="F239" s="95">
        <f t="shared" si="1"/>
        <v>82.993377726413883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327078</v>
      </c>
      <c r="E240" s="249">
        <v>271453.08</v>
      </c>
      <c r="F240" s="95">
        <f t="shared" si="1"/>
        <v>82.993377726413883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-56254</v>
      </c>
      <c r="E245" s="106">
        <f t="shared" si="45"/>
        <v>-23242.74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56254</v>
      </c>
      <c r="E250" s="106">
        <f t="shared" si="47"/>
        <v>23242.74</v>
      </c>
      <c r="F250" s="95">
        <f t="shared" si="1"/>
        <v>41.31748853414868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56254</v>
      </c>
      <c r="E252" s="249">
        <v>23242.74</v>
      </c>
      <c r="F252" s="95">
        <f t="shared" si="1"/>
        <v>41.31748853414868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11446</v>
      </c>
      <c r="E255" s="249">
        <v>9485.0400000000009</v>
      </c>
      <c r="F255" s="95">
        <f t="shared" si="1"/>
        <v>82.867726716756948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2613507</v>
      </c>
      <c r="E259" s="106">
        <f t="shared" si="49"/>
        <v>2613506.7400000002</v>
      </c>
      <c r="F259" s="95">
        <f t="shared" si="1"/>
        <v>99.999990051681522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2613507</v>
      </c>
      <c r="E260" s="250">
        <v>2613506.7400000002</v>
      </c>
      <c r="F260" s="99">
        <f t="shared" si="1"/>
        <v>99.999990051681522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9352</v>
      </c>
      <c r="E264" s="249">
        <v>6659.37</v>
      </c>
      <c r="F264" s="95">
        <f t="shared" si="50"/>
        <v>71.207976903336174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113279</v>
      </c>
      <c r="E265" s="249">
        <v>175465.33</v>
      </c>
      <c r="F265" s="95">
        <f t="shared" si="50"/>
        <v>154.89660925679075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v>2322.2399999999998</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111185</v>
      </c>
      <c r="E286" s="249">
        <v>172639.66</v>
      </c>
      <c r="F286" s="95">
        <f t="shared" si="50"/>
        <v>155.27243782884381</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287358</v>
      </c>
      <c r="E288" s="249">
        <v>320233.28999999998</v>
      </c>
      <c r="F288" s="95">
        <f t="shared" si="50"/>
        <v>111.44053410728081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1" sqref="E3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3807548</v>
      </c>
      <c r="E28" s="83">
        <f t="shared" si="6"/>
        <v>4304670.8</v>
      </c>
      <c r="F28" s="65">
        <f t="shared" si="1"/>
        <v>113.05624512153227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3807548</v>
      </c>
      <c r="E30" s="251">
        <v>4304670.8</v>
      </c>
      <c r="F30" s="65">
        <f t="shared" si="1"/>
        <v>113.05624512153227</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3807548</v>
      </c>
      <c r="E141" s="108">
        <f t="shared" si="28"/>
        <v>4304670.8</v>
      </c>
      <c r="F141" s="84">
        <f t="shared" si="1"/>
        <v>113.05624512153227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8" sqref="E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287358.38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4311425.99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4224295.41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3527043.35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697229.41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22.65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87130.58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4278551.08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4191420.5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3495488.54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695909.54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22.42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87130.58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320233.29000000004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320233.28999999998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320233.28999999998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34709</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Kunješić</cp:lastModifiedBy>
  <cp:lastPrinted>2022-04-04T19:59:02Z</cp:lastPrinted>
  <dcterms:created xsi:type="dcterms:W3CDTF">2022-04-01T05:14:30Z</dcterms:created>
  <dcterms:modified xsi:type="dcterms:W3CDTF">2023-01-27T13:07:51Z</dcterms:modified>
</cp:coreProperties>
</file>